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800" tabRatio="794" activeTab="0"/>
  </bookViews>
  <sheets>
    <sheet name="งบแสดงฐานะการเงิน" sheetId="1" r:id="rId1"/>
    <sheet name="หมายเหตุ 1 นโยบายฯ" sheetId="2" r:id="rId2"/>
    <sheet name="งบทรัพย์สิน" sheetId="3" r:id="rId3"/>
    <sheet name="หมายเหตุ 3,4,5,6" sheetId="4" r:id="rId4"/>
    <sheet name="หมายเหตุ 7" sheetId="5" r:id="rId5"/>
    <sheet name="หมายเหตุ 8" sheetId="6" r:id="rId6"/>
    <sheet name="หมายเหตุ9-11" sheetId="7" r:id="rId7"/>
    <sheet name="หมายเหตุ12-14" sheetId="8" r:id="rId8"/>
    <sheet name="หมายเหตุ 15-16" sheetId="9" r:id="rId9"/>
    <sheet name="หมายเหตุ 17" sheetId="10" r:id="rId10"/>
    <sheet name="หมายเหตุ 19-20" sheetId="11" r:id="rId11"/>
    <sheet name="หมายเหตุ 21" sheetId="12" r:id="rId12"/>
    <sheet name="รายละเอียดแนบท้ายหมายเหตุ21" sheetId="13" r:id="rId13"/>
    <sheet name="หมายเหตุ 22" sheetId="14" r:id="rId14"/>
    <sheet name="ตามแผนงาน 1" sheetId="15" r:id="rId15"/>
    <sheet name="ตามแผนงาน 2" sheetId="16" r:id="rId16"/>
    <sheet name="ตามแผนงาน 3" sheetId="17" r:id="rId17"/>
    <sheet name="ตามแผนงาน 4" sheetId="18" r:id="rId18"/>
    <sheet name="ตามแผนงาน 5" sheetId="19" r:id="rId19"/>
    <sheet name="ตามแผนงาน 6" sheetId="20" r:id="rId20"/>
    <sheet name="ตามแผนงาน 7" sheetId="21" r:id="rId21"/>
    <sheet name="ตามแผนงาน 8" sheetId="22" r:id="rId22"/>
    <sheet name="ตามแผนงาน 9" sheetId="23" r:id="rId23"/>
    <sheet name="ตามแผนงาน 10" sheetId="24" r:id="rId24"/>
    <sheet name="ตามแผนงาน 11" sheetId="25" r:id="rId25"/>
    <sheet name="ตามแผนงาน 12" sheetId="26" r:id="rId26"/>
    <sheet name="ตามแผนงานรวม" sheetId="27" r:id="rId27"/>
    <sheet name="จ่ายจากเงินสะสม" sheetId="28" r:id="rId28"/>
    <sheet name="จ่ายจากเงินทุนสำรองเงินสะสม " sheetId="29" r:id="rId29"/>
    <sheet name="จ่ายจากเงินกู้" sheetId="30" r:id="rId30"/>
    <sheet name="งบแสดงผลจ่ายจากเงินรายรับ" sheetId="31" r:id="rId31"/>
    <sheet name="งบแสดงผลฯเงินรายรับ เงินสะสม" sheetId="32" r:id="rId32"/>
    <sheet name="งบแสดงผลฯเงินรายรับ สะสม ทุน" sheetId="33" r:id="rId33"/>
    <sheet name="งบแสดงฯเงินรายรับ สะสม ทุน กู้" sheetId="34" r:id="rId34"/>
    <sheet name="ครุภัณฑ์" sheetId="35" r:id="rId35"/>
    <sheet name="ที่ดินและสิ่งก่อสร้าง" sheetId="36" r:id="rId36"/>
    <sheet name="รายละเอียดลูกหนี้ภาษีบำฯ" sheetId="37" r:id="rId37"/>
    <sheet name="รายละเอียดลูกหนี้ภาษีโรงฯ" sheetId="38" r:id="rId38"/>
    <sheet name="รายละเอียดลูกหนี้ภาษีป้าย" sheetId="39" r:id="rId39"/>
    <sheet name="รายละเอียดประกอบงบทรัพย์สิน" sheetId="40" r:id="rId40"/>
    <sheet name="ครุภัณฑ์สำนักงาน" sheetId="41" r:id="rId41"/>
    <sheet name="ครุภัณฑ์งานบ้านงานครัว" sheetId="42" r:id="rId42"/>
    <sheet name="ครุภัณฑ์โฆษณาและเผยแพร่" sheetId="43" r:id="rId43"/>
    <sheet name="ครุภัณฑ์ไฟฟ้า" sheetId="44" r:id="rId44"/>
    <sheet name="ครุภัณฑ์ยานพาหนะ" sheetId="45" r:id="rId45"/>
    <sheet name="ครภัณฑ์ดนตรี" sheetId="46" r:id="rId46"/>
    <sheet name="ครุภัณฑ์สำรวจ" sheetId="47" r:id="rId47"/>
    <sheet name="ครุภัณฑ์การแพทย์" sheetId="48" r:id="rId48"/>
    <sheet name="ครุภัณฑ์อื่น" sheetId="49" r:id="rId49"/>
    <sheet name="ครุภัณฑ์เกษตร" sheetId="50" r:id="rId50"/>
    <sheet name="ครุภัณฑ์คอมพิวเตอร์" sheetId="51" r:id="rId51"/>
    <sheet name="ครุภัณฑ์โรงงาน" sheetId="52" r:id="rId52"/>
    <sheet name="อสังหา" sheetId="53" r:id="rId53"/>
  </sheets>
  <definedNames>
    <definedName name="_xlnm.Print_Area" localSheetId="2">'งบทรัพย์สิน'!$A$1:$F$37</definedName>
    <definedName name="_xlnm.Print_Area" localSheetId="0">'งบแสดงฐานะการเงิน'!$A$1:$I$37</definedName>
    <definedName name="_xlnm.Print_Titles" localSheetId="50">'ครุภัณฑ์คอมพิวเตอร์'!$1:$4</definedName>
    <definedName name="_xlnm.Print_Titles" localSheetId="43">'ครุภัณฑ์ไฟฟ้า'!$1:$4</definedName>
    <definedName name="_xlnm.Print_Titles" localSheetId="40">'ครุภัณฑ์สำนักงาน'!$1:$4</definedName>
    <definedName name="_xlnm.Print_Titles" localSheetId="30">'งบแสดงผลจ่ายจากเงินรายรับ'!$1:$3</definedName>
    <definedName name="_xlnm.Print_Titles" localSheetId="31">'งบแสดงผลฯเงินรายรับ เงินสะสม'!$A:$D,'งบแสดงผลฯเงินรายรับ เงินสะสม'!$1:$3</definedName>
    <definedName name="_xlnm.Print_Titles" localSheetId="32">'งบแสดงผลฯเงินรายรับ สะสม ทุน'!$1:$3</definedName>
    <definedName name="_xlnm.Print_Titles" localSheetId="33">'งบแสดงฯเงินรายรับ สะสม ทุน กู้'!$1:$3</definedName>
    <definedName name="_xlnm.Print_Titles" localSheetId="29">'จ่ายจากเงินกู้'!$1:$3</definedName>
    <definedName name="_xlnm.Print_Titles" localSheetId="28">'จ่ายจากเงินทุนสำรองเงินสะสม '!$1:$3</definedName>
    <definedName name="_xlnm.Print_Titles" localSheetId="27">'จ่ายจากเงินสะสม'!$1:$3</definedName>
    <definedName name="_xlnm.Print_Titles" localSheetId="14">'ตามแผนงาน 1'!$1:$3</definedName>
    <definedName name="_xlnm.Print_Titles" localSheetId="23">'ตามแผนงาน 10'!$1:$3</definedName>
    <definedName name="_xlnm.Print_Titles" localSheetId="24">'ตามแผนงาน 11'!$1:$3</definedName>
    <definedName name="_xlnm.Print_Titles" localSheetId="25">'ตามแผนงาน 12'!$1:$3</definedName>
    <definedName name="_xlnm.Print_Titles" localSheetId="15">'ตามแผนงาน 2'!$1:$3</definedName>
    <definedName name="_xlnm.Print_Titles" localSheetId="16">'ตามแผนงาน 3'!$1:$3</definedName>
    <definedName name="_xlnm.Print_Titles" localSheetId="17">'ตามแผนงาน 4'!$1:$3</definedName>
    <definedName name="_xlnm.Print_Titles" localSheetId="18">'ตามแผนงาน 5'!$1:$3</definedName>
    <definedName name="_xlnm.Print_Titles" localSheetId="19">'ตามแผนงาน 6'!$1:$3</definedName>
    <definedName name="_xlnm.Print_Titles" localSheetId="20">'ตามแผนงาน 7'!$1:$3</definedName>
    <definedName name="_xlnm.Print_Titles" localSheetId="21">'ตามแผนงาน 8'!$1:$3</definedName>
    <definedName name="_xlnm.Print_Titles" localSheetId="22">'ตามแผนงาน 9'!$1:$3</definedName>
    <definedName name="_xlnm.Print_Titles" localSheetId="26">'ตามแผนงานรวม'!$1:$3</definedName>
    <definedName name="_xlnm.Print_Titles" localSheetId="39">'รายละเอียดประกอบงบทรัพย์สิน'!$1:$2</definedName>
    <definedName name="_xlnm.Print_Titles" localSheetId="36">'รายละเอียดลูกหนี้ภาษีบำฯ'!$1:$3</definedName>
    <definedName name="_xlnm.Print_Titles" localSheetId="38">'รายละเอียดลูกหนี้ภาษีป้าย'!$2:$4</definedName>
    <definedName name="_xlnm.Print_Titles" localSheetId="37">'รายละเอียดลูกหนี้ภาษีโรงฯ'!$2:$4</definedName>
    <definedName name="_xlnm.Print_Titles" localSheetId="1">'หมายเหตุ 1 นโยบายฯ'!$1:$3</definedName>
    <definedName name="_xlnm.Print_Titles" localSheetId="8">'หมายเหตุ 15-16'!$1:$3</definedName>
    <definedName name="_xlnm.Print_Titles" localSheetId="10">'หมายเหตุ 19-20'!$1:$3</definedName>
    <definedName name="_xlnm.Print_Titles" localSheetId="11">'หมายเหตุ 21'!$1:$3</definedName>
    <definedName name="_xlnm.Print_Titles" localSheetId="13">'หมายเหตุ 22'!$1:$3</definedName>
    <definedName name="_xlnm.Print_Titles" localSheetId="3">'หมายเหตุ 3,4,5,6'!$1:$3</definedName>
    <definedName name="_xlnm.Print_Titles" localSheetId="4">'หมายเหตุ 7'!$1:$3</definedName>
    <definedName name="_xlnm.Print_Titles" localSheetId="5">'หมายเหตุ 8'!$1:$3</definedName>
    <definedName name="_xlnm.Print_Titles" localSheetId="7">'หมายเหตุ12-14'!$1:$3</definedName>
    <definedName name="_xlnm.Print_Titles" localSheetId="6">'หมายเหตุ9-11'!$1:$3</definedName>
  </definedNames>
  <calcPr fullCalcOnLoad="1"/>
</workbook>
</file>

<file path=xl/sharedStrings.xml><?xml version="1.0" encoding="utf-8"?>
<sst xmlns="http://schemas.openxmlformats.org/spreadsheetml/2006/main" count="10402" uniqueCount="1297">
  <si>
    <t>งบแสดงฐานะการเงิน</t>
  </si>
  <si>
    <t>สินทรัพย์</t>
  </si>
  <si>
    <t>ทรัพย์สินตามงบทรัพย์สิน</t>
  </si>
  <si>
    <t>เงินสดและเงินฝากธนาคาร</t>
  </si>
  <si>
    <t>ลูกหนี้ค่าภาษี</t>
  </si>
  <si>
    <t>ลูกหนี้เงินทุนโครงการเศรษฐกิจชุมชน</t>
  </si>
  <si>
    <t>รวมสินทรัพย์</t>
  </si>
  <si>
    <t>หนี้สิน</t>
  </si>
  <si>
    <t>ทุนทรัพย์สิน</t>
  </si>
  <si>
    <t>เงินรับฝาก</t>
  </si>
  <si>
    <t>รายจ่ายค้างจ่าย</t>
  </si>
  <si>
    <t>รวมหนี้สิน</t>
  </si>
  <si>
    <t xml:space="preserve">เงินสะสม  </t>
  </si>
  <si>
    <t>เงินทุนสำรองเงินสะสม</t>
  </si>
  <si>
    <t>รวมเงินสะสม</t>
  </si>
  <si>
    <t>รวมหนี้สินและเงินสะสม</t>
  </si>
  <si>
    <t>งบทรัพย์สิน</t>
  </si>
  <si>
    <t>รายได้</t>
  </si>
  <si>
    <t>เงินอุดหนุน</t>
  </si>
  <si>
    <t>ประมาณการ</t>
  </si>
  <si>
    <t>จำนวนเงิน</t>
  </si>
  <si>
    <t>รายการ</t>
  </si>
  <si>
    <t>รายรับ</t>
  </si>
  <si>
    <t>รายจ่าย</t>
  </si>
  <si>
    <t>ก.  อสังหาริมทรัพย์</t>
  </si>
  <si>
    <t>ประเภททรัพย์สิน</t>
  </si>
  <si>
    <t>ข.  สังหาริมทรัพย์</t>
  </si>
  <si>
    <t>ราคาทรัพย์สิน</t>
  </si>
  <si>
    <t>รวมรายรับ</t>
  </si>
  <si>
    <t>แหล่งที่มาของทรัพย์สิน</t>
  </si>
  <si>
    <t>งบแสดงผลการดำเนินงานจ่ายจากเงินรายรับ</t>
  </si>
  <si>
    <t>ภาษีอากร</t>
  </si>
  <si>
    <t>ค่าธรรมเนียมค่าปรับและใบอนุญาต</t>
  </si>
  <si>
    <t>รายได้เบ็ดเตล็ด</t>
  </si>
  <si>
    <t>รายได้จากทุน</t>
  </si>
  <si>
    <t>ค่าตอบแทน</t>
  </si>
  <si>
    <t>ค่าใช้สอย</t>
  </si>
  <si>
    <t>ค่าวัสดุ</t>
  </si>
  <si>
    <t>รายจ่ายอื่น</t>
  </si>
  <si>
    <t>งบกลาง</t>
  </si>
  <si>
    <t>ค่าที่ดินและสิ่งก่อสร้าง</t>
  </si>
  <si>
    <t>รายได้จากทรัพย์สิน</t>
  </si>
  <si>
    <t>เงินสะสม</t>
  </si>
  <si>
    <t>หมายเหตุ</t>
  </si>
  <si>
    <t>สินทรัพย์หมุนเวียน</t>
  </si>
  <si>
    <t>รายได้จากรัฐบาลค้างรับ</t>
  </si>
  <si>
    <t>รวมสินทรัพย์หมุนเวียน</t>
  </si>
  <si>
    <t>หนี้สินหมุนเวียน</t>
  </si>
  <si>
    <t>รวมหนี้สินหมุนเวียน</t>
  </si>
  <si>
    <t>ชื่อ</t>
  </si>
  <si>
    <t>หมายเหตุประกอบงบแสดงฐานะการเงิน</t>
  </si>
  <si>
    <t>หมายเหตุ 3  เงินสดและเงินฝากธนาคาร</t>
  </si>
  <si>
    <t>รวม</t>
  </si>
  <si>
    <t>ประเภทลูกหนี้</t>
  </si>
  <si>
    <t>ประจำปี</t>
  </si>
  <si>
    <t>จำนวนราย</t>
  </si>
  <si>
    <t>ลูกหนี้ภาษีโรงเรือนและที่ดิน</t>
  </si>
  <si>
    <t>รวมทั้งสิ้น</t>
  </si>
  <si>
    <t>ลูกหนี้ภาษีบำรุงท้องที่</t>
  </si>
  <si>
    <t>ลูกหนี้ภาษีป้าย</t>
  </si>
  <si>
    <t>แหล่งเงิน</t>
  </si>
  <si>
    <t>แผนงาน</t>
  </si>
  <si>
    <t>งาน</t>
  </si>
  <si>
    <t>หมวด</t>
  </si>
  <si>
    <t>ประเภท</t>
  </si>
  <si>
    <t>โครงการ</t>
  </si>
  <si>
    <t>รายรับจริงสูงกว่ารายจ่ายจริง</t>
  </si>
  <si>
    <t>บวก</t>
  </si>
  <si>
    <t>หัก</t>
  </si>
  <si>
    <t>จ่ายขาดเงินสะสม</t>
  </si>
  <si>
    <t>4. ลูกหนี้รายได้อื่น ๆ</t>
  </si>
  <si>
    <t>6. เงินสะสมที่สามารถนำไปใช้ได้</t>
  </si>
  <si>
    <t>จำนวนเงินที่ได้รับอนุมัติ</t>
  </si>
  <si>
    <t>ก่อหนี้ผูกพัน</t>
  </si>
  <si>
    <t>เบิกจ่ายแล้ว</t>
  </si>
  <si>
    <t>คงเหลือ</t>
  </si>
  <si>
    <t>ยังไม่ได้ก่อหนี้</t>
  </si>
  <si>
    <t>งบ</t>
  </si>
  <si>
    <t>หมายเหตุ   ระบุเงินงบประมาณหรือเงินอุดหนุนระบุวัตถุประสงค์ / เฉพาะกิจ</t>
  </si>
  <si>
    <t>งบบุคลากร</t>
  </si>
  <si>
    <t>เงินเดือน(ฝ่ายการเมือง)</t>
  </si>
  <si>
    <t>เงินเดือน(ฝ่ายประจำ)</t>
  </si>
  <si>
    <t>งบดำเนินการ</t>
  </si>
  <si>
    <t>ค่าสาธารณูปโภค</t>
  </si>
  <si>
    <t>ค่าครุภัณฑ์</t>
  </si>
  <si>
    <t>งบลงทุน</t>
  </si>
  <si>
    <t>งบรายจ่ายอื่น</t>
  </si>
  <si>
    <t>งบเงินอุดหนุน</t>
  </si>
  <si>
    <t>งานบริหารงานทั่วไป</t>
  </si>
  <si>
    <t>งานบริหารงานคลัง</t>
  </si>
  <si>
    <t>งานบริหารงานทั่วไปเกี่ยวกับการรักษาความสงบภายใน</t>
  </si>
  <si>
    <t>งานป้องกันฝ่ายพลเรือนและระงับอัคคีภัย</t>
  </si>
  <si>
    <t>งานบริหารงานทั่วไปเกี่ยวกับการศึกษา</t>
  </si>
  <si>
    <t>งานระดับก่อน
วัยเรียนและ
ประถมศึกษา</t>
  </si>
  <si>
    <t>งานบริการ
สาธารณสุขและ
งานสาธารณสุขอื่น</t>
  </si>
  <si>
    <t>งานบริหารทั่วไป
เกี่ยวกับสังคมสงเคราะห์</t>
  </si>
  <si>
    <t>งานบริหาร
ทั่วไปเกี่ยวกับ
เคหะชุมชม</t>
  </si>
  <si>
    <t>งานไฟฟ้าถนน</t>
  </si>
  <si>
    <t>งานกำจัดขยะ
มูลฝอยและสิ่ง
ปฏิกูล</t>
  </si>
  <si>
    <t>งานบริหารทั่วไป
เกี่ยวกับการสร้างความ
เข้มแข็งของชุมชม</t>
  </si>
  <si>
    <t>งานส่งเสริมและ
สนับสนุนความ
เข้มแข็งชุมชน</t>
  </si>
  <si>
    <t>งานกีฬาและ
นันทนาการ</t>
  </si>
  <si>
    <t>งานศาสนาและ
วัฒนธรรมท้องถิ่น</t>
  </si>
  <si>
    <t>งานก่อสร้างโครงสร้าง
พื้นฐาน</t>
  </si>
  <si>
    <t>งานอนุรักษ์แหล่งน้ำ
และป่าไม้</t>
  </si>
  <si>
    <t>รายงานรายจ่ายในการดำเนินงานที่จ่ายจากเงินรายรับตามแผนงาน  ...การพาณิชย์...</t>
  </si>
  <si>
    <t>งานกิจการประปา</t>
  </si>
  <si>
    <t>งานตลาดสด</t>
  </si>
  <si>
    <t>งานโรงฆ่าสัตว์</t>
  </si>
  <si>
    <t>รายงานรายจ่ายในการดำเนินงานที่จ่ายจากเงินรายรับตามแผนงานรวม</t>
  </si>
  <si>
    <t>บริหาร
งาน
ทั่วไป</t>
  </si>
  <si>
    <t>การรักษา
ความ
สงบภายใน</t>
  </si>
  <si>
    <t>การศึกษา</t>
  </si>
  <si>
    <t>สังคม
สงเคราะห์</t>
  </si>
  <si>
    <t>เคหะและ
ชุมชน</t>
  </si>
  <si>
    <t>สร้าง
ความ
เข้มแข็ง
ของชุมชน</t>
  </si>
  <si>
    <t>การ
ศาสนา
วัฒนธรรม
และ
นันทนาการ</t>
  </si>
  <si>
    <t>อุตสาหกรรม
และการโยธา</t>
  </si>
  <si>
    <t>การเกษตร
การ</t>
  </si>
  <si>
    <t>การ
พาณิชย์</t>
  </si>
  <si>
    <t>สาธารณสุข
สังคม</t>
  </si>
  <si>
    <t>รายงานรายจ่ายในการดำเนินงานที่จ่ายจากเงินสะสม</t>
  </si>
  <si>
    <t>รายงานรายจ่ายในการดำเนินงานที่จ่ายจากเงินทุนสำรองเงินสะสม</t>
  </si>
  <si>
    <t>รายงานรายจ่ายในการดำเนินงานที่จ่ายจากเงินกู้</t>
  </si>
  <si>
    <t>ค่าครุภัณฑ์   (หมายเหตุ  1)</t>
  </si>
  <si>
    <t>ค่าที่ดินและสิ่งก่อสร้าง  (หมายเหตุ 2 )</t>
  </si>
  <si>
    <t>รวยรายจ่าย</t>
  </si>
  <si>
    <t>รายรับสูงกว่าหรือ(ต่ำกว่า)รายจ่าย</t>
  </si>
  <si>
    <t>งบแสดงผลการดำเนินงานจ่ายจากเงินรายรับและเงินสะสม</t>
  </si>
  <si>
    <t>งบแสดงผลการดำเนินงานจ่ายจากเงินรายรับ เงินสะสม และเงินทุนสำรองเงินสะสม</t>
  </si>
  <si>
    <t>งบแสดงผลการดำเนินงานจ่ายจากเงินรายรับ เงินสะสม เงินทุนสำรองเงินสะสมและเงินกู้</t>
  </si>
  <si>
    <t>หมายเหตุ 2    งบทรัพย์สิน</t>
  </si>
  <si>
    <t xml:space="preserve">สาธารณสุข
</t>
  </si>
  <si>
    <t>เงินงบประมาณ</t>
  </si>
  <si>
    <t>ข้อมูลทั่วไป</t>
  </si>
  <si>
    <t>หมายเหตุ 1  สรุปนโยบายการบัญชีที่สำคัญ</t>
  </si>
  <si>
    <t>1.1  หลักเกณฑ์ในการจัดทำงบแสดงฐานะการเงิน</t>
  </si>
  <si>
    <t>โครงการที่ยืม</t>
  </si>
  <si>
    <t>ปี 2561</t>
  </si>
  <si>
    <t>ณ วันที่ 30 กันยายน 2561</t>
  </si>
  <si>
    <t>หมายเหตุประกอบงบแสดงฐานะการเงินเป็นส่วนหนึ่งของงบการเงินนี้</t>
  </si>
  <si>
    <t>การบันทึกบัญชีเพื่อจัดทำงบแสดงฐานะการเงินเป็นไปตามเกณฑ์เงินสดและเกณฑ์คงค้าง</t>
  </si>
  <si>
    <t>ตามประกาศกระทรวงมหาดไทย เรื่อง หลักเกณฑ์และวิธีปฏิบัติการบันทึกบัญชี การจัดทำทะเบียน และรายงาน</t>
  </si>
  <si>
    <t>การเงินขององค์กรปกครองส่วนท้องถิ่น  เมื่อวันที่  20  มีนาคม  2558  และที่แก้ไขเพิ่มเติม (ฉบับที่ 2) ลงวันที่</t>
  </si>
  <si>
    <t>21 มีนาคม 2561 และหนังสือสั่งการที่เกี่ยวข้อง</t>
  </si>
  <si>
    <t>1.2 รายการเปิดเผยอื่นใด (ถ้ามี)</t>
  </si>
  <si>
    <t>สำหรับปี  สิ้นสุดวันที่  30  กันยายน  2561</t>
  </si>
  <si>
    <t>ฯลฯ</t>
  </si>
  <si>
    <t xml:space="preserve">    อาคาร</t>
  </si>
  <si>
    <t xml:space="preserve">     ครุภัณฑ์สำนักงาน</t>
  </si>
  <si>
    <t xml:space="preserve">คำอธิบาย  </t>
  </si>
  <si>
    <t xml:space="preserve">    2. ทรัพย์สินที่ได้มาจากแหล่งเงินกู้ ให้แสดงทรัพย์สินทุกประเภท</t>
  </si>
  <si>
    <t>สำหรับปี สิ้นสุดวันที่ 30 กันยายน 2561</t>
  </si>
  <si>
    <t>ชื่อ - สกุล ผู้ยืม</t>
  </si>
  <si>
    <t>ปี 2560</t>
  </si>
  <si>
    <t>เงินจ่ายล่วงหน้า</t>
  </si>
  <si>
    <t>หมายเหตุ 14 สินทรัพย์ไม่หมุนเวียนอื่น</t>
  </si>
  <si>
    <t>เงินขาดบัญชี</t>
  </si>
  <si>
    <t>เงินประกัน</t>
  </si>
  <si>
    <t>ภาษีหัก ณ ที่จ่าย</t>
  </si>
  <si>
    <t>เงินประกันสัญญา</t>
  </si>
  <si>
    <t>หมายเหตุ 19  เจ้าหนี้เงินกู้</t>
  </si>
  <si>
    <t>ชื่อเจ้าหนี้</t>
  </si>
  <si>
    <t>โครงการที่ขอกู้</t>
  </si>
  <si>
    <t>จำนวนเงินที่ขอกู้</t>
  </si>
  <si>
    <t>สัญญาเงินกู้</t>
  </si>
  <si>
    <t>เลขที่</t>
  </si>
  <si>
    <t>ลงวันที่</t>
  </si>
  <si>
    <t>เงินต้นค้างชำระ</t>
  </si>
  <si>
    <t>ปีสิ้นสุดสัญญา</t>
  </si>
  <si>
    <t>หมายเหตุ 20 หนี้สินไม่หมุนเวียน</t>
  </si>
  <si>
    <t>...........................</t>
  </si>
  <si>
    <t>..........................</t>
  </si>
  <si>
    <t>เงินสะสม  1  ตุลาคม ...............</t>
  </si>
  <si>
    <r>
      <t>หัก</t>
    </r>
    <r>
      <rPr>
        <b/>
        <sz val="16"/>
        <rFont val="TH SarabunPSK"/>
        <family val="2"/>
      </rPr>
      <t xml:space="preserve">    </t>
    </r>
    <r>
      <rPr>
        <sz val="16"/>
        <rFont val="TH SarabunPSK"/>
        <family val="2"/>
      </rPr>
      <t xml:space="preserve">25% ของรายรับจริงสูงกว่ารายจ่ายจริง </t>
    </r>
  </si>
  <si>
    <t xml:space="preserve">       (เงินทุนสำรองเงินสะสม)</t>
  </si>
  <si>
    <t>เงินสะสม  ณ  30  กันยายน  .....</t>
  </si>
  <si>
    <t>เงินสะสม  ณ  30  กันยายน ….  ประกอบด้วย</t>
  </si>
  <si>
    <t>2. เงินฝากกองทุน</t>
  </si>
  <si>
    <t>1. หุ้นในโรงพิมพ์อาสารักษาดินแดน</t>
  </si>
  <si>
    <t>3. ลูกหนี้ค่าภาษี</t>
  </si>
  <si>
    <t xml:space="preserve">5. ทรัพย์สินที่เกิดจากเงินกู้ที่ชำระหนี้แล้ว  </t>
  </si>
  <si>
    <t xml:space="preserve"> (ผลต่างระหว่างทรัพย์สินเกิดจากเงินกู้และเจ้าหนี้เงินกู้)</t>
  </si>
  <si>
    <t>ทั้งนี้ได้รับอนุมัติให้จ่ายเงินสะสมที่อยู่ระหว่างดำเนินการจำนวน</t>
  </si>
  <si>
    <t>และจะเบิกจ่ายในปีงบประมาณต่อไป  ตามรายละเอียดแนบท้ายหมายเหตุ 21</t>
  </si>
  <si>
    <t>หมายเหตุ 22 เงินทุนสำรองเงินสะสม</t>
  </si>
  <si>
    <t>รวมจ่ายจากเงิน
งบประมาณ</t>
  </si>
  <si>
    <t>รวมจ่ายจากเงิน
อุดหนุนระบุวัตถุ
ประสงค์/เฉพาะกิจ</t>
  </si>
  <si>
    <t>รายได้จากสาธารณูปโภคและการพาณิชย์</t>
  </si>
  <si>
    <t>ภาษีจัดสรร</t>
  </si>
  <si>
    <t>เงินอุดหนุนทั่วไป</t>
  </si>
  <si>
    <t>งินอุดหนุนระบุวัตถุประสงค์/เฉพาะกิจ</t>
  </si>
  <si>
    <t>หมายเหตุ  ในกรณีมีใบผ่านรายการบัญฃีทั่วไปที่ปรับปรุงลดยอดรายจ่าย ให้เพิ่มฃ่อง "ใบผ่านรายการบัญชีทั่วไป" หลังฃ่อง "รวมจ่ายจากเงินงบประมาณ" เพื่อแสดงผลการดำเนินงานที่ถูกต้อง</t>
  </si>
  <si>
    <t>แหล่งงบประมาณ</t>
  </si>
  <si>
    <t>หมายเหตุ  1  ค่าครุภัณฑ์</t>
  </si>
  <si>
    <t>ครุภัณฑ์สำนักงาน</t>
  </si>
  <si>
    <t>ครุภัณฑ์คอมพิวเตอร์</t>
  </si>
  <si>
    <t>หน่วย : บาท</t>
  </si>
  <si>
    <t>หมายเหตุ  2  ค่าที่ดินและสิ่งก่อสร้าง</t>
  </si>
  <si>
    <t>ตั้งแต่วันที่  1  ตุลาคม 2560  ถึง  30 กันยายน 2561</t>
  </si>
  <si>
    <t>(                            )                                                                                                                             (                              )                                                                                                      (                          )</t>
  </si>
  <si>
    <t xml:space="preserve">     ผู้อำนวยการกองคลัง                                                                                                                                    ปลัด อปท.                                                                                                                        นายก อปท.</t>
  </si>
  <si>
    <t>หมายเหตุ 12 ลูกหนี้เงินยืมเงินสะสม</t>
  </si>
  <si>
    <t>หมายเหตุ 13 สินทรัพยหมุนเวียนอื่น</t>
  </si>
  <si>
    <t>ทั้งนี้ องค์กรปกครองส่วนท้องถิ่นมียอดเงินที่ได้รับอนุมัติให้กู้เงินหรือทำสัญญากู้เงินแล้วอยู่ระหว่างการรับเงิน จำนวน.....................บาท</t>
  </si>
  <si>
    <t>(                            )                                                                                                                                                              (                              )                                                                                                                                           (                          )</t>
  </si>
  <si>
    <t xml:space="preserve"> ผู้อำนวยการกองคลัง                                                                                                                                                                  ปลัด.........................                                                                                                                                              นายก.....................................</t>
  </si>
  <si>
    <t>เงินเดือน (ฝ่ายการเมือง)</t>
  </si>
  <si>
    <t>เงินเดือน (ฝ่ายประจำ)</t>
  </si>
  <si>
    <t>งบดำเนินงาน</t>
  </si>
  <si>
    <t>ประกอบหมายเหตุประกอบงบแสดงฐานะการเงิน (หมายเหตุ 8)</t>
  </si>
  <si>
    <t>ลำดับที่</t>
  </si>
  <si>
    <t>ชื่อ - สกุล</t>
  </si>
  <si>
    <t xml:space="preserve">หมู่ที่ </t>
  </si>
  <si>
    <t>ปีภาษีทีค้างชำระ/จำนวนเงิน</t>
  </si>
  <si>
    <t xml:space="preserve">รายละเอียดลูกหนี้ภาษีบำรุงท้องที่ประจำปีงบประมาณ 2561  </t>
  </si>
  <si>
    <t xml:space="preserve">รายละเอียดลูกหนี้ภาษีโรงเรือนและที่ดินประจำปีงบประมาณ 2561  </t>
  </si>
  <si>
    <t xml:space="preserve">รายละเอียดลูกหนี้ภาษีป้ายประจำปีงบประมาณ 2561  </t>
  </si>
  <si>
    <t>รายละเอียดรายการทรัพย์สิน ประกอบงบทรัพย์สิน (หมายเหตุ 2)</t>
  </si>
  <si>
    <t>ลำดับ</t>
  </si>
  <si>
    <t>รหัสทรัพย์สิน</t>
  </si>
  <si>
    <t>ชื่อทรัพย์สิน</t>
  </si>
  <si>
    <t>รายละเอียดทรัพย์สิน</t>
  </si>
  <si>
    <t>วิธีการได้มา</t>
  </si>
  <si>
    <t>งานที่รับผิดชอบ</t>
  </si>
  <si>
    <t>ชนิดทรัพย์สิน</t>
  </si>
  <si>
    <t>รวมครุภัณฑ์สำนักงาน</t>
  </si>
  <si>
    <t>สังหาริมทรัพย์</t>
  </si>
  <si>
    <t>โต๊ะ</t>
  </si>
  <si>
    <t>โต๊ะทำงาน</t>
  </si>
  <si>
    <t>ซื้อ</t>
  </si>
  <si>
    <t>ว/ด/ป ที่ได้มา</t>
  </si>
  <si>
    <t>องค์การบริหารส่วนตำบลเมืองพล  อำเภอพล  จังหวัดขอนแก่น</t>
  </si>
  <si>
    <t>เบี้ยยังชีพผู้พิการ</t>
  </si>
  <si>
    <t>เงินฝากธนาคาร</t>
  </si>
  <si>
    <t>ธนาคารเพื่อการเกษตรและสหกรณ์เพื่อการเกษตร</t>
  </si>
  <si>
    <t>กรุงไทย</t>
  </si>
  <si>
    <t>ออมทรัพย์ เลขที่บัญชี 422-0-01406-3</t>
  </si>
  <si>
    <t>ออมทรัพย์  เลขที่บัญชี  422-2-03571-8</t>
  </si>
  <si>
    <t>ออมทรัพย์ เลขที่บัญชี  01806-2-32210-3</t>
  </si>
  <si>
    <t>ออมทรัพย์ เลขที่บัญชี  01806-2-47217-6</t>
  </si>
  <si>
    <t>ประจำ  เลขที่บัญชี  03806-4-04240-6</t>
  </si>
  <si>
    <t>ออมสิน</t>
  </si>
  <si>
    <t>เผื่อเรียก เลขที่บัญชี  020124073428</t>
  </si>
  <si>
    <t>ประจำ  เลขที่บัญชี  300018693394</t>
  </si>
  <si>
    <t>เคหะและชุมชน</t>
  </si>
  <si>
    <t>กำจัดขยะมูลฝอย</t>
  </si>
  <si>
    <t>และสิ่งปฏิกูล</t>
  </si>
  <si>
    <t>รายจ่ายเกี่ยวเนื่อง</t>
  </si>
  <si>
    <t>กับการปฏิบัติราชการ</t>
  </si>
  <si>
    <t>ที่ไม่เข้าลักษณะ</t>
  </si>
  <si>
    <t>รายจ่ายหมวดอื่น</t>
  </si>
  <si>
    <t>โครงการถนนปลอด</t>
  </si>
  <si>
    <t>ตำบลเมืองพล</t>
  </si>
  <si>
    <t>ถังขยะหมู่บ้านใน</t>
  </si>
  <si>
    <t>ประจำปีงบประมาณ</t>
  </si>
  <si>
    <t>บริหารงานทั่วไป</t>
  </si>
  <si>
    <t>บริหารงานคลัง</t>
  </si>
  <si>
    <t>โครงการพัฒนาและ</t>
  </si>
  <si>
    <t>ปรับปรุงระบบแผนที่</t>
  </si>
  <si>
    <t>ภาษีและทะเบียน</t>
  </si>
  <si>
    <t>ทรัพย์สิน</t>
  </si>
  <si>
    <t>ก่อสร้าง</t>
  </si>
  <si>
    <t>โครงสร้างพื้นฐาน</t>
  </si>
  <si>
    <t>บ้านท่าหลวง ม.4</t>
  </si>
  <si>
    <t>ไฟฟ้าและถนน</t>
  </si>
  <si>
    <t>ค่าก่อสร้าง</t>
  </si>
  <si>
    <t>สิ่งสาธารณูปโภค</t>
  </si>
  <si>
    <t>ค่าใช้สอยและวัสดุ</t>
  </si>
  <si>
    <t>เกี่ยวกับการศึกษา</t>
  </si>
  <si>
    <t>ระดับก่อนวัยเรียน</t>
  </si>
  <si>
    <t>และประถมวัย</t>
  </si>
  <si>
    <t>ค่ารักษาพยาบาลและสินไหมทดแทน</t>
  </si>
  <si>
    <t>โครงการจัดหาวัสดุ ครุภัณฑ์ และค่าใช้จ่าย</t>
  </si>
  <si>
    <t>ในการอำนวยการของศูนย์ข้อมูลข่าวสารจัดซื้อฯ</t>
  </si>
  <si>
    <t>ค่าใช้จ่ายในการจัดเก็บภาษีบำรุงท้องที่ 5%</t>
  </si>
  <si>
    <t>ส่วนลดในการจัดเก็บภาษีบำรุงท้องที่ 6%</t>
  </si>
  <si>
    <t>เงินทุนโครงการเศรษฐกิจชุมชน</t>
  </si>
  <si>
    <t>เงินประกันสังคม</t>
  </si>
  <si>
    <t>เงินสนับสนุนโครงการติดตั้งระบบเฝ้าระวังฯ</t>
  </si>
  <si>
    <t>ค่าปรับผิดสัญญาโครงการก่อสร้าง ศพด.</t>
  </si>
  <si>
    <t>ค่าคืนตอกเสาเข็มโครงการก่อสร้างประปา ม.3</t>
  </si>
  <si>
    <t>ค่าปรับผิดสัญญาโครงการก่อสร้างประปา ม.1</t>
  </si>
  <si>
    <t>ค่าคืนตอกเสาเข็มโครงการก่อสร้างประปา ม.1</t>
  </si>
  <si>
    <t>นางดวงจันทร์  คงชาติ</t>
  </si>
  <si>
    <t>กลุ่มปลูกพืชผักสวนครัว ม.4</t>
  </si>
  <si>
    <t>นายสุบรรณ รัตนวิจิตร</t>
  </si>
  <si>
    <t>นางอุบลรัตน์ นาธิราช</t>
  </si>
  <si>
    <t>นางฐิตาธรรม ใจดี</t>
  </si>
  <si>
    <t>นายนิรันดร์ แทนธานี</t>
  </si>
  <si>
    <t>นางสาวกรรณิการ์ เศรษโฐ</t>
  </si>
  <si>
    <t>นายเฉลิม กองสุวรรณ์</t>
  </si>
  <si>
    <t>นางเส็ง บุเหลา</t>
  </si>
  <si>
    <t>นายสิน  ดาโสม</t>
  </si>
  <si>
    <t>นายชาย  ชัยเจริญ</t>
  </si>
  <si>
    <t>นายไมล์  รักสมบัติ</t>
  </si>
  <si>
    <t>นางลิด  มั่นเหมาะ</t>
  </si>
  <si>
    <t>นางประทวน  ภู่สุ่ม</t>
  </si>
  <si>
    <t>กลุ่มเลี้ยงไก่พื้นบ้าน (บ้านท่าหลวง ม.4)</t>
  </si>
  <si>
    <t>กลุ่มแปรรูปผลิตภัณฑ์จากเสื่อกก ม.3</t>
  </si>
  <si>
    <t>กลุ่มแปรรูปผลิตภัณฑ์จากเสื่อกก ม.5</t>
  </si>
  <si>
    <t>กลุ่มเลี้ยงไก่พื้นบ้าน ม.8</t>
  </si>
  <si>
    <t>กลุ่มปลูกหม่อนเลี้ยงไหม ม.11</t>
  </si>
  <si>
    <t>กลุ่มเลี้ยงโค ม.5</t>
  </si>
  <si>
    <t>กลุ่มเลี้ยงโค ม.9</t>
  </si>
  <si>
    <t>กลุ่มเลี้ยงโค ม.11</t>
  </si>
  <si>
    <t>กลุ่มเลี้ยงโคพันธุ์พื้นเมือง ม.10</t>
  </si>
  <si>
    <t>กลุ่มเกษตรกรเลี้ยงโค-กระบือ ม.2</t>
  </si>
  <si>
    <t>กลุ่มทำขนมไทย ม.3</t>
  </si>
  <si>
    <t>กลุ่มเลี้ยงโค บ้านชาด ม.1</t>
  </si>
  <si>
    <t>ยอดยกมา</t>
  </si>
  <si>
    <t>รับคืนเงินอุดหนุนอาหารกลางวัน</t>
  </si>
  <si>
    <t>ปรับปรุงดอกเบี้ยเงินฝากธนาคาร</t>
  </si>
  <si>
    <t>(1,888.15)</t>
  </si>
  <si>
    <t>(5,672,500)</t>
  </si>
  <si>
    <t>(1,250,268.98)</t>
  </si>
  <si>
    <t>(9,600.00)</t>
  </si>
  <si>
    <t>(1,890,400.00)</t>
  </si>
  <si>
    <t>(1,900,000.00)</t>
  </si>
  <si>
    <t>รายละเอียดประกอบงบแสดงผลการดำเนินงานจ่ายจากเงินรายรับ</t>
  </si>
  <si>
    <t>เครื่องปรับอากาศแบบแยกส่วน</t>
  </si>
  <si>
    <t>รายได้ อบต.</t>
  </si>
  <si>
    <t>โต๊ะคอมพิวเตอร์</t>
  </si>
  <si>
    <t>ตู้เก็บเอกสาร</t>
  </si>
  <si>
    <t>เก้าอี้สำนักงาน</t>
  </si>
  <si>
    <t>1.</t>
  </si>
  <si>
    <t>2.</t>
  </si>
  <si>
    <t>3.</t>
  </si>
  <si>
    <t>4.</t>
  </si>
  <si>
    <t>เครื่องพิมพ์</t>
  </si>
  <si>
    <t>เครื่องคอมพิวเตอร์โน้ตบุ๊ค</t>
  </si>
  <si>
    <t>เครื่องคอมพิวเตอร์ตั้งโต๊ะ</t>
  </si>
  <si>
    <t>กล้องโทรทัศน์วงจรปิดพร้อมอุปกรณ์รวม 1 ชุด</t>
  </si>
  <si>
    <t>ครุภัณฑ์โฆษณาและเผยแพร่</t>
  </si>
  <si>
    <t>โทรทัศน์ แอลอีดี</t>
  </si>
  <si>
    <t>โครงการก่อสร้างถนนคอนกรีตเสริมเหล็กบ้านทับบา หมู่ที่ 3</t>
  </si>
  <si>
    <t>(สายบ้านตำแย - บ้านทับบา)</t>
  </si>
  <si>
    <t>โครงการปรับปรุงถนนหินคลุก บ้านชาด หมู่ที่ 1</t>
  </si>
  <si>
    <t>โครงการปรับปรุงถนนหินคลุกบ้านหนองห้าง หมู่ที่ 8</t>
  </si>
  <si>
    <t>โครงการซ่อมสร้างถนนคอนกรีตเสริมเหล็ก</t>
  </si>
  <si>
    <t>สายบ้านตำแย - บ้านหันใหญ่แม่เอีย</t>
  </si>
  <si>
    <t>หมู่ที่  11</t>
  </si>
  <si>
    <t xml:space="preserve">โครงการก่อสร้างถนนคอนกรีตเสริมเหล็กบ้านชาดอำนวย </t>
  </si>
  <si>
    <t>โครงการก่อสร้างถนนคอนกรีตเหสริมเหล็ก บ้านหญ้าคา หมู่ที่ 5</t>
  </si>
  <si>
    <t>(สายบ้านนายกองพันธ์ นาดา-บ้านนายสงวนศักดิ์ พันธ์ทองคำ)</t>
  </si>
  <si>
    <t>รายละเอียดประกอบงบแสดงผลการดำเนินงานจ่ายจากเงินสะสม</t>
  </si>
  <si>
    <t>ค่าปรับปรุงฝายทดน้ำถนนที่ชำรุดเสียหายภายในตำบลเมืองพล</t>
  </si>
  <si>
    <t>จำนวน 12 สาย</t>
  </si>
  <si>
    <t>โครงการก่อสร้างระบบประปาหอถังสูง ขนาด 10.00 ลบ.ม.</t>
  </si>
  <si>
    <t>(ถังไฟเบอร์กลาส)</t>
  </si>
  <si>
    <t>ค่าปรับปรุงและซ่อมแซมคันคลองชลประทาน บ้านท่าหลวง หมู่ที่ 4</t>
  </si>
  <si>
    <t>ค่าปรับปรุงและซ่อมแซมคันคูลำห้วย ฝายทดน้ำที่ชำรุดเสียหาย</t>
  </si>
  <si>
    <t>จำนวน 2 จุด</t>
  </si>
  <si>
    <t>ค่าปรับปรุงและซ่อมแซมฝายทดน้ำและคันคูลำห้วยหนองแซง</t>
  </si>
  <si>
    <t>บ้านทับบา  หมู่ที่  3</t>
  </si>
  <si>
    <t>ค่าปรับปรุงดินคันคูหนองโอเลี้ยงสาธารณะประโยชน์</t>
  </si>
  <si>
    <t>ค่าซ่อมแซมคันคูลำห้วย ฝายทดน้ำ และบริเวณที่ถูกกัดเซาะชำรุด</t>
  </si>
  <si>
    <t>เสียหายภายในตำบลเมืองพล</t>
  </si>
  <si>
    <t>ค่าปรับปรุงฝายทดน้ำลำห้วยตำแย บ้านชาดอำนวย</t>
  </si>
  <si>
    <t>นักวิชาการเงินและบัญชีชำนาญการ</t>
  </si>
  <si>
    <t xml:space="preserve">                                         ผู้จัดทำ</t>
  </si>
  <si>
    <t xml:space="preserve">    เสาธง</t>
  </si>
  <si>
    <t xml:space="preserve">    โรงจอดรถ</t>
  </si>
  <si>
    <t xml:space="preserve">    ป้าย</t>
  </si>
  <si>
    <t xml:space="preserve">     ครุภัณฑ์งานบ้านงานครัว</t>
  </si>
  <si>
    <t xml:space="preserve">     ครุภัณฑ์โฆษณาและเผยแพร่</t>
  </si>
  <si>
    <t xml:space="preserve">     ครุภัณฑ์ไฟฟ้าและวิทยุ</t>
  </si>
  <si>
    <t xml:space="preserve">     ครุภัณฑ์ยานพาหนะและขนส่ง</t>
  </si>
  <si>
    <t xml:space="preserve">     ครุภัณฑ์สำรวจ</t>
  </si>
  <si>
    <t xml:space="preserve">     ครุภัณฑ์การแพทย์</t>
  </si>
  <si>
    <t xml:space="preserve">     ครุภัณฑ์อื่น</t>
  </si>
  <si>
    <t xml:space="preserve">     ครุภัณฑ์การเกษตร</t>
  </si>
  <si>
    <t xml:space="preserve">     ครุภัณฑ์ดนตรีและนาฎศิลป์</t>
  </si>
  <si>
    <t xml:space="preserve">     ครุภัณฑ์โรงงาน</t>
  </si>
  <si>
    <t>เงินอุดหนุนจากรัฐบาล</t>
  </si>
  <si>
    <t>โอนมาจากสภาตำบล</t>
  </si>
  <si>
    <t>เงินอุดหนุนเฉพาะกิจ</t>
  </si>
  <si>
    <t>051-52-0003</t>
  </si>
  <si>
    <t>ไม้สต๊าฟ</t>
  </si>
  <si>
    <t>กองช่าง</t>
  </si>
  <si>
    <t>051-52-0004</t>
  </si>
  <si>
    <t>โยธา</t>
  </si>
  <si>
    <t>055-57-0005</t>
  </si>
  <si>
    <t>055-58-0006</t>
  </si>
  <si>
    <t>055-59-0007</t>
  </si>
  <si>
    <t>เครื่องสูบน้ำ</t>
  </si>
  <si>
    <t>เครื่องสูบน้ำ(ปั้มน้ำ)</t>
  </si>
  <si>
    <t>แบบอัตโนมัติ</t>
  </si>
  <si>
    <t>ขนาด 200 วัตต์</t>
  </si>
  <si>
    <t>สำนักงานปลัด</t>
  </si>
  <si>
    <t>ขนาด 8 นิ้ว</t>
  </si>
  <si>
    <t>แบบลากจูง</t>
  </si>
  <si>
    <t>แบบมอเตอร์ไฟฟ้า</t>
  </si>
  <si>
    <t>รวมครุภัณฑ์โยธา</t>
  </si>
  <si>
    <t>รวมครุภัณฑ์ทั่วไป</t>
  </si>
  <si>
    <t>ทั่วไป</t>
  </si>
  <si>
    <t>009-45-0001</t>
  </si>
  <si>
    <t>รถจักรยานยนต์</t>
  </si>
  <si>
    <t>001-50-0001</t>
  </si>
  <si>
    <t>รถยนต์ส่วนกลาง</t>
  </si>
  <si>
    <t>001-54-0002</t>
  </si>
  <si>
    <t>รถบรรทุกน้ำ</t>
  </si>
  <si>
    <t>อเนกประสงค์</t>
  </si>
  <si>
    <t>003-54-0001</t>
  </si>
  <si>
    <t>085-49-0002-</t>
  </si>
  <si>
    <t>085-49-0121</t>
  </si>
  <si>
    <t>ถังรองรับขยะ</t>
  </si>
  <si>
    <t>ถังรองรับขยะทรงกลม</t>
  </si>
  <si>
    <t>ขนาดบรรจุ 200 ลิตร</t>
  </si>
  <si>
    <t>085-49-0122-</t>
  </si>
  <si>
    <t>085-49-0222</t>
  </si>
  <si>
    <t>085-49-0223-</t>
  </si>
  <si>
    <t>085-49-0246</t>
  </si>
  <si>
    <t>085-49-0247-</t>
  </si>
  <si>
    <t>085-49-0366</t>
  </si>
  <si>
    <t>ย/ม</t>
  </si>
  <si>
    <t>086-45-0002</t>
  </si>
  <si>
    <t>ถังน้ำ</t>
  </si>
  <si>
    <t>ไฟเบอร์กลาส</t>
  </si>
  <si>
    <t>086-46-0003</t>
  </si>
  <si>
    <t>ของใช้สำนักงาน</t>
  </si>
  <si>
    <t>400-31-0002</t>
  </si>
  <si>
    <t>โต๊ะทำงานระดับ 1-2</t>
  </si>
  <si>
    <t>สภาตำบล</t>
  </si>
  <si>
    <t>400-31-0003</t>
  </si>
  <si>
    <t>400-31-0004</t>
  </si>
  <si>
    <t>โต๊ะทำงานพร้อมเก้าอี้</t>
  </si>
  <si>
    <t>ระดับ 3-6</t>
  </si>
  <si>
    <t>กองคลัง</t>
  </si>
  <si>
    <t>โต๊ะเขียนแบบพร้อมเก้าอี้</t>
  </si>
  <si>
    <t>โต๊ะประชุมพร้อมเก้าอี้</t>
  </si>
  <si>
    <t>ไม่น้อยกว่า 12 ตัว</t>
  </si>
  <si>
    <t>400-40-0006</t>
  </si>
  <si>
    <t>400-40-0007</t>
  </si>
  <si>
    <t>400-40-0008</t>
  </si>
  <si>
    <t>400-43-0009</t>
  </si>
  <si>
    <t>400-44-0010</t>
  </si>
  <si>
    <t>400-44-0012</t>
  </si>
  <si>
    <t>400-44-0013</t>
  </si>
  <si>
    <t>400-45-0016</t>
  </si>
  <si>
    <t>400-45-0017</t>
  </si>
  <si>
    <t>400-45-0018</t>
  </si>
  <si>
    <t>400-45-0019</t>
  </si>
  <si>
    <t>400-45-0020</t>
  </si>
  <si>
    <t>400-45-0021</t>
  </si>
  <si>
    <t>400-45-0022</t>
  </si>
  <si>
    <t>โต๊ะอเนกประสงค์</t>
  </si>
  <si>
    <t>400-45-0023</t>
  </si>
  <si>
    <t>400-45-0024</t>
  </si>
  <si>
    <t>400-45-0025</t>
  </si>
  <si>
    <t>400-45-0026</t>
  </si>
  <si>
    <t>โต๊ะวางคอมพิวเตอร์</t>
  </si>
  <si>
    <t>400-47-0027</t>
  </si>
  <si>
    <t>400-47-0028</t>
  </si>
  <si>
    <t>400-47-0029</t>
  </si>
  <si>
    <t>400-47-0030</t>
  </si>
  <si>
    <t>400-47-0031</t>
  </si>
  <si>
    <t>โต๊ะทำงานระดับ 3-6</t>
  </si>
  <si>
    <t>400-47-0032</t>
  </si>
  <si>
    <t>400-47-0033</t>
  </si>
  <si>
    <t>400-48-0034</t>
  </si>
  <si>
    <t>400-48-0035</t>
  </si>
  <si>
    <t>400-48-0036</t>
  </si>
  <si>
    <t>400-48-0037</t>
  </si>
  <si>
    <t>400-48-0038</t>
  </si>
  <si>
    <t>400-49-0039</t>
  </si>
  <si>
    <t>400-50-0040</t>
  </si>
  <si>
    <t>400-50-0041</t>
  </si>
  <si>
    <t>400-50-0042</t>
  </si>
  <si>
    <t>400-50-0043</t>
  </si>
  <si>
    <t>400-50-0044</t>
  </si>
  <si>
    <t>400-50-0045</t>
  </si>
  <si>
    <t>400-50-0046</t>
  </si>
  <si>
    <t>400-50-0047</t>
  </si>
  <si>
    <t>ระดับ 1-3</t>
  </si>
  <si>
    <t>400-51-0048</t>
  </si>
  <si>
    <t>400-51-0049</t>
  </si>
  <si>
    <t>400-51-0050</t>
  </si>
  <si>
    <t>กองการศึกษา</t>
  </si>
  <si>
    <t>ระดับ  1</t>
  </si>
  <si>
    <t>400-51-0051</t>
  </si>
  <si>
    <t>ระดับ  2</t>
  </si>
  <si>
    <t>400-51-0052</t>
  </si>
  <si>
    <t>400-51-0053</t>
  </si>
  <si>
    <t>ระดับ  3</t>
  </si>
  <si>
    <t>400-51-0055</t>
  </si>
  <si>
    <t>ระดับ  7-9</t>
  </si>
  <si>
    <t>โต๊ะประชุม</t>
  </si>
  <si>
    <t>400-51-0071</t>
  </si>
  <si>
    <t>400-51-0072</t>
  </si>
  <si>
    <t>400-51-0073</t>
  </si>
  <si>
    <t>400-51-0074</t>
  </si>
  <si>
    <t>โต๊ะรับประทานอาหาร</t>
  </si>
  <si>
    <t>โรงอาหาร ศพด.</t>
  </si>
  <si>
    <t>0/6/2551</t>
  </si>
  <si>
    <t>400-51-0076</t>
  </si>
  <si>
    <t>400-52-0077</t>
  </si>
  <si>
    <t>โต๊ะอาหารสำหรับเด็ก</t>
  </si>
  <si>
    <t>(8 ตัว)</t>
  </si>
  <si>
    <t>400-52-0078</t>
  </si>
  <si>
    <t>โต๊ะอาหารเด็กเล็ก</t>
  </si>
  <si>
    <t>พร้อมเก้าอี้ (1 ชุด)</t>
  </si>
  <si>
    <t>400-52-0079</t>
  </si>
  <si>
    <t>400-52-0080</t>
  </si>
  <si>
    <t>400-52-0081</t>
  </si>
  <si>
    <t>400-53-0082</t>
  </si>
  <si>
    <t>โต๊ะพร้อมเก้าอี้ระดับ 8</t>
  </si>
  <si>
    <t>โต๊ะพร้อมเก้าอี้ระดับ 3-6</t>
  </si>
  <si>
    <t>400-54-0083</t>
  </si>
  <si>
    <t>400-54-0084</t>
  </si>
  <si>
    <t>400-54-0085</t>
  </si>
  <si>
    <t>400-55-0086</t>
  </si>
  <si>
    <t xml:space="preserve">โต๊ะขาว </t>
  </si>
  <si>
    <t>ขนาด 0.6*1.8 ม. 10 ตัว</t>
  </si>
  <si>
    <t>ขนาด 0.6*1.2 ม. 5 ตัว</t>
  </si>
  <si>
    <t>400-57-0087</t>
  </si>
  <si>
    <t xml:space="preserve">ขนาด 0.6*1.2 ม. </t>
  </si>
  <si>
    <t>400-57-0088</t>
  </si>
  <si>
    <t>400-57-0089</t>
  </si>
  <si>
    <t>โต๊ะเข้ามุม</t>
  </si>
  <si>
    <t>ขนาด 1.50 ม.</t>
  </si>
  <si>
    <t>400-59-0091</t>
  </si>
  <si>
    <t>400-59-0092</t>
  </si>
  <si>
    <t>400-59-0093</t>
  </si>
  <si>
    <t>400-60-0094</t>
  </si>
  <si>
    <t>400-60-0095</t>
  </si>
  <si>
    <t>400-60-0096</t>
  </si>
  <si>
    <t>400-60-0097</t>
  </si>
  <si>
    <t>ขนาด 1.60 ม.</t>
  </si>
  <si>
    <t>ไพล็อต</t>
  </si>
  <si>
    <t>401-44-0022</t>
  </si>
  <si>
    <t>เก้าอี้</t>
  </si>
  <si>
    <t>เก้าอี้ทำงาน ระดับ 3-6</t>
  </si>
  <si>
    <t>401-44-0023</t>
  </si>
  <si>
    <t>401-44-0024</t>
  </si>
  <si>
    <t>401-44-0025</t>
  </si>
  <si>
    <t>401-44-0026</t>
  </si>
  <si>
    <t>401-45-0027-</t>
  </si>
  <si>
    <t>0144</t>
  </si>
  <si>
    <t>เก้าอี้พลาสติก</t>
  </si>
  <si>
    <t>จำนวน 117 ตัว</t>
  </si>
  <si>
    <t>401-45-0145</t>
  </si>
  <si>
    <t>เก้าอี้อเนกประสงค์</t>
  </si>
  <si>
    <t>401-45-0146</t>
  </si>
  <si>
    <t>เก้าอี้สำหรับ</t>
  </si>
  <si>
    <t>พนักงานคอมพิวเตอร์</t>
  </si>
  <si>
    <t>401-45-0147</t>
  </si>
  <si>
    <t xml:space="preserve">เก้าอี้พักคอย </t>
  </si>
  <si>
    <t>ขนาด 4 ที่นั่ง</t>
  </si>
  <si>
    <t>401-47-0148</t>
  </si>
  <si>
    <t>เก้าอี้ทำงานระดับ 1-2</t>
  </si>
  <si>
    <t>401-47-0149</t>
  </si>
  <si>
    <t>เก้าอี้ทำงานระดับ 3-6</t>
  </si>
  <si>
    <t>401-47-0150</t>
  </si>
  <si>
    <t>401-47-0151</t>
  </si>
  <si>
    <t>401-47-0152</t>
  </si>
  <si>
    <t>401-47-0153</t>
  </si>
  <si>
    <t>401-48-0157</t>
  </si>
  <si>
    <t>401-48-0158</t>
  </si>
  <si>
    <t>เก้าอี้ทำงานคอมพิวเตอร์</t>
  </si>
  <si>
    <t>เก้าอี้สนามผู้มาติดต่อ</t>
  </si>
  <si>
    <t>ราชการ</t>
  </si>
  <si>
    <t>401-49-0159</t>
  </si>
  <si>
    <t>401-49-0160</t>
  </si>
  <si>
    <t>401-49-0161</t>
  </si>
  <si>
    <t>401-50-0162</t>
  </si>
  <si>
    <t>401-51-0163</t>
  </si>
  <si>
    <t>401-51-0166</t>
  </si>
  <si>
    <t xml:space="preserve">เก้าอี้ทำงานระดับ 7-9 </t>
  </si>
  <si>
    <t>401-51-0169,</t>
  </si>
  <si>
    <t>70,71,81,84,</t>
  </si>
  <si>
    <t>86,87,88,90,</t>
  </si>
  <si>
    <t>91,92</t>
  </si>
  <si>
    <t>เก้าอี้ประชุมสภา</t>
  </si>
  <si>
    <t>401-51-0193</t>
  </si>
  <si>
    <t>เก้าอี้โรงอาหาร ศพด.</t>
  </si>
  <si>
    <t>401-51-0194</t>
  </si>
  <si>
    <t>เก้าอี้เด็กเล็ก</t>
  </si>
  <si>
    <t>401-52-0195</t>
  </si>
  <si>
    <t>โต๊ะหินขัด</t>
  </si>
  <si>
    <t>401-52-0196</t>
  </si>
  <si>
    <t>0596</t>
  </si>
  <si>
    <t>401-53-0197</t>
  </si>
  <si>
    <t>401-54-0597</t>
  </si>
  <si>
    <t>เก้าอี้ทำงาน</t>
  </si>
  <si>
    <t>ซุปโครเมียม</t>
  </si>
  <si>
    <t>401-60-0598</t>
  </si>
  <si>
    <t>401-60-0599</t>
  </si>
  <si>
    <t>401-60-0600</t>
  </si>
  <si>
    <t>401-60-0601</t>
  </si>
  <si>
    <t>ขนาดกลางโช็คแกส</t>
  </si>
  <si>
    <t>403-44-0001</t>
  </si>
  <si>
    <t>ชุดรับแขก</t>
  </si>
  <si>
    <t>ชุดรับแขกสีน้ำเงิน</t>
  </si>
  <si>
    <t>403-46-0002</t>
  </si>
  <si>
    <t>ชุดรับแขกสีเขียว</t>
  </si>
  <si>
    <t>403-47-0003</t>
  </si>
  <si>
    <t>ชุดรับแขกสีฟ้า</t>
  </si>
  <si>
    <t>403-53-0004</t>
  </si>
  <si>
    <t>ชุดรับแขกสีครีม</t>
  </si>
  <si>
    <t>403-54-0005</t>
  </si>
  <si>
    <t>ชุดรับแขกไม้</t>
  </si>
  <si>
    <t>403-54-0006</t>
  </si>
  <si>
    <t>403-58-0007</t>
  </si>
  <si>
    <t>ชุดรับแขกผ้าหลุยส์</t>
  </si>
  <si>
    <t>404-33-0001</t>
  </si>
  <si>
    <t>ชั้นเหล็กวางของ</t>
  </si>
  <si>
    <t>404-33-0002</t>
  </si>
  <si>
    <t>404-42-0003</t>
  </si>
  <si>
    <t>ชั้นวางเอกสาร</t>
  </si>
  <si>
    <t>404-45-0004</t>
  </si>
  <si>
    <t>ชั้นวางแฟ้มเอกสาร</t>
  </si>
  <si>
    <t>404-45-0005</t>
  </si>
  <si>
    <t>404-48-0006</t>
  </si>
  <si>
    <t>404-48-0007</t>
  </si>
  <si>
    <t>404-48-0008</t>
  </si>
  <si>
    <t>404-49-0009</t>
  </si>
  <si>
    <t>404-49-0010</t>
  </si>
  <si>
    <t>404-49-0011</t>
  </si>
  <si>
    <t>404-49-0012</t>
  </si>
  <si>
    <t>404-49-0013</t>
  </si>
  <si>
    <t>404-50-0014</t>
  </si>
  <si>
    <t>ชั้นเก็บเอกสาร</t>
  </si>
  <si>
    <t>2 ชั้น  10  ช่อง</t>
  </si>
  <si>
    <t>2 ชั้น  20  ช่อง</t>
  </si>
  <si>
    <t>404-55-0019</t>
  </si>
  <si>
    <t>404-55-0018</t>
  </si>
  <si>
    <t>404-53-0015</t>
  </si>
  <si>
    <t>404-53-0016</t>
  </si>
  <si>
    <t>404-53-0017</t>
  </si>
  <si>
    <t>404-55-0020</t>
  </si>
  <si>
    <t xml:space="preserve">ชั้นวางเอกสาร </t>
  </si>
  <si>
    <t>(แบบไม้)</t>
  </si>
  <si>
    <t>404-56-0021</t>
  </si>
  <si>
    <t>ชั้นวางหนังสือ</t>
  </si>
  <si>
    <t>ชั้นวางหนังสือเด็ก</t>
  </si>
  <si>
    <t>404-56-0022</t>
  </si>
  <si>
    <t>404-56-0023</t>
  </si>
  <si>
    <t>404-56-0024</t>
  </si>
  <si>
    <t>404-56-0025</t>
  </si>
  <si>
    <t>ชั้นวางรองเท้า</t>
  </si>
  <si>
    <t>404-56-0026</t>
  </si>
  <si>
    <t>404-56-0027</t>
  </si>
  <si>
    <t>404-56-0028</t>
  </si>
  <si>
    <t>404-56-0029</t>
  </si>
  <si>
    <t>406-35-0002</t>
  </si>
  <si>
    <t>ตู้เหล็กใหญ่</t>
  </si>
  <si>
    <t>406-35-0003</t>
  </si>
  <si>
    <t>ตู้เหล็ก</t>
  </si>
  <si>
    <t>ตู้เหล็กเก็บเอกสาร</t>
  </si>
  <si>
    <t>15 ลิ้นชัก</t>
  </si>
  <si>
    <t>406-38-0004</t>
  </si>
  <si>
    <t>406-41-0005</t>
  </si>
  <si>
    <t>406-42-0006</t>
  </si>
  <si>
    <t>ตู้เหล็ก 3 ลิ้นชัก</t>
  </si>
  <si>
    <t>ตู้เหล็กขนาด 2 บาน</t>
  </si>
  <si>
    <t>406-42-0007</t>
  </si>
  <si>
    <t>406-42-0008</t>
  </si>
  <si>
    <t xml:space="preserve">ตู้เหล็กเก็บเอกสาร </t>
  </si>
  <si>
    <t>406-43-0009</t>
  </si>
  <si>
    <t>406-43-0010</t>
  </si>
  <si>
    <t>ตู้เหล็ก 4 ลิ้นชัก</t>
  </si>
  <si>
    <t>406-43-0011</t>
  </si>
  <si>
    <t>406-43-0012</t>
  </si>
  <si>
    <t>406-43-0014</t>
  </si>
  <si>
    <t>406-44-0015</t>
  </si>
  <si>
    <t>406-44-0016</t>
  </si>
  <si>
    <t>406-44-0017</t>
  </si>
  <si>
    <t>ตู้อเนกประสงค์</t>
  </si>
  <si>
    <t>406-44-0018</t>
  </si>
  <si>
    <t>ตู้เก็บกุญแจ</t>
  </si>
  <si>
    <t>ตู้เก็บกุญแจรวม</t>
  </si>
  <si>
    <t>406-45-0019</t>
  </si>
  <si>
    <t>ตู้ใส่หนังสือ</t>
  </si>
  <si>
    <t>406-45-0020</t>
  </si>
  <si>
    <t>ตู้เหล็กเก็บเอกสาร2บาน</t>
  </si>
  <si>
    <t>406-45-0021</t>
  </si>
  <si>
    <t>406-46-0022</t>
  </si>
  <si>
    <t>406-46-0023</t>
  </si>
  <si>
    <t>406-46-0024</t>
  </si>
  <si>
    <t>406-46-0025</t>
  </si>
  <si>
    <t>406-46-0026</t>
  </si>
  <si>
    <t>3  ลิ้นชัก</t>
  </si>
  <si>
    <t>406-48-0027</t>
  </si>
  <si>
    <t>ตู้เหล็ก 4 ลิ้นชัก(มอก.)</t>
  </si>
  <si>
    <t>406-48-0028</t>
  </si>
  <si>
    <t>406-48-0029</t>
  </si>
  <si>
    <t>ตู้เหล็ก 2 บาน(มอก.)</t>
  </si>
  <si>
    <t>406-48-0030</t>
  </si>
  <si>
    <t>406-48-0031</t>
  </si>
  <si>
    <t>406-49-0032</t>
  </si>
  <si>
    <t>406-49-0033</t>
  </si>
  <si>
    <t>406-49-0034</t>
  </si>
  <si>
    <t>406-49-0035</t>
  </si>
  <si>
    <t>406-49-0036</t>
  </si>
  <si>
    <t>406-49-0037</t>
  </si>
  <si>
    <t>406-50-0038</t>
  </si>
  <si>
    <t>406-50-0039</t>
  </si>
  <si>
    <t>ตู้เอกสาร</t>
  </si>
  <si>
    <t>ตู้เอกสารแบบบานเลื่อน</t>
  </si>
  <si>
    <t>406-50-0040</t>
  </si>
  <si>
    <t>ตู้เหล็กขนาด  2  บาน</t>
  </si>
  <si>
    <t>406-51-0041</t>
  </si>
  <si>
    <t>406-51-0042</t>
  </si>
  <si>
    <t>406-51-0043</t>
  </si>
  <si>
    <t>406-52-0044</t>
  </si>
  <si>
    <t>แบบบานเลื่อน 4 ฟุต</t>
  </si>
  <si>
    <t>406-52-0045</t>
  </si>
  <si>
    <t>406-52-0046</t>
  </si>
  <si>
    <t>406-52-0047</t>
  </si>
  <si>
    <t>406-52-0048</t>
  </si>
  <si>
    <t>406-52-0049</t>
  </si>
  <si>
    <t>406-53-0050</t>
  </si>
  <si>
    <t>ตู้โชว์</t>
  </si>
  <si>
    <t>ตู้โชว์ 1 ชุด</t>
  </si>
  <si>
    <t>406-54-0051</t>
  </si>
  <si>
    <t>406-55-0052</t>
  </si>
  <si>
    <t>406-55-0053</t>
  </si>
  <si>
    <t>ตู้เหล็กบานสไลด์กระจก</t>
  </si>
  <si>
    <t>ขนาด 4 ฟุต</t>
  </si>
  <si>
    <t>ตู้เหล็กไม่น้อยกว่า 4X2 ม.</t>
  </si>
  <si>
    <t>ไม่น้อยกว่า 5 ชั้น</t>
  </si>
  <si>
    <t>406-57-0055</t>
  </si>
  <si>
    <t>406-57-0054</t>
  </si>
  <si>
    <t>406-57-0056</t>
  </si>
  <si>
    <t>406-57-0057</t>
  </si>
  <si>
    <t>แบบบานเลื่อนกระจก</t>
  </si>
  <si>
    <t>406-57-0058</t>
  </si>
  <si>
    <t>406-57-0059</t>
  </si>
  <si>
    <t>406-58-0060</t>
  </si>
  <si>
    <t>406-58-0061</t>
  </si>
  <si>
    <t>406-58-0062</t>
  </si>
  <si>
    <t>406-58-0063</t>
  </si>
  <si>
    <t>406-58-0064</t>
  </si>
  <si>
    <t>ตู้ขนาด  10  บาน</t>
  </si>
  <si>
    <t>406-59-0065</t>
  </si>
  <si>
    <t>406-59-0066</t>
  </si>
  <si>
    <t>406-59-0067</t>
  </si>
  <si>
    <t>406-59-0068</t>
  </si>
  <si>
    <t>406-60-0069</t>
  </si>
  <si>
    <t>406-60-0070</t>
  </si>
  <si>
    <t>406-60-0071</t>
  </si>
  <si>
    <t>406-60-0072</t>
  </si>
  <si>
    <t>412-44-0001</t>
  </si>
  <si>
    <t>กำปั่นเก็บเงิน</t>
  </si>
  <si>
    <t>414-38-0001</t>
  </si>
  <si>
    <t>เครื่องพิมพ์ดีด</t>
  </si>
  <si>
    <t>เครื่องพิมพ์ดีดพร้อมโต๊ะ</t>
  </si>
  <si>
    <t>เครื่องคอมพิวเตอร์</t>
  </si>
  <si>
    <t>พร้อมปริ้นเตอร์</t>
  </si>
  <si>
    <t>416-45-0002</t>
  </si>
  <si>
    <t>416-48-0006</t>
  </si>
  <si>
    <t>416-48-0005</t>
  </si>
  <si>
    <t>416-49-0011</t>
  </si>
  <si>
    <t>เครื่องสำรองไฟ</t>
  </si>
  <si>
    <t>เครื่องสำรองไป</t>
  </si>
  <si>
    <t>416-50-0016</t>
  </si>
  <si>
    <t>บ้านทับบา</t>
  </si>
  <si>
    <t>416-50-0021</t>
  </si>
  <si>
    <t>โน้ตบุ๊ค</t>
  </si>
  <si>
    <t>416-50-0022</t>
  </si>
  <si>
    <t>416-50-0023</t>
  </si>
  <si>
    <t>เครื่องปริ้นเตอร์</t>
  </si>
  <si>
    <t>416-51-0024</t>
  </si>
  <si>
    <t>416-51-0025</t>
  </si>
  <si>
    <t>416-51-0026</t>
  </si>
  <si>
    <t>416-51-0027</t>
  </si>
  <si>
    <t>416-51-0028</t>
  </si>
  <si>
    <t>416-51-0029</t>
  </si>
  <si>
    <t>416-51-0032</t>
  </si>
  <si>
    <t>416-51-0033</t>
  </si>
  <si>
    <t>416-52-0035</t>
  </si>
  <si>
    <t>416-52-0036</t>
  </si>
  <si>
    <t>บ้านท่าหลวง</t>
  </si>
  <si>
    <t>416-52-0037</t>
  </si>
  <si>
    <t>บ้านหันใหญ่</t>
  </si>
  <si>
    <t>416-53-0039</t>
  </si>
  <si>
    <t>พร้อมอุปกรณ์ใช้งาน</t>
  </si>
  <si>
    <t>416-54-0041</t>
  </si>
  <si>
    <t>416-54-0042</t>
  </si>
  <si>
    <t>416-55-0043</t>
  </si>
  <si>
    <t>จอภาพ</t>
  </si>
  <si>
    <t>จอภาพคอมพิวเตอร์</t>
  </si>
  <si>
    <t>416-55-0044</t>
  </si>
  <si>
    <t>416-56-0045</t>
  </si>
  <si>
    <t>416-56-0046</t>
  </si>
  <si>
    <t>416-56-0047</t>
  </si>
  <si>
    <t>416-56-0048</t>
  </si>
  <si>
    <t>เครื่องพิมพ์แบบฉีดหมึก</t>
  </si>
  <si>
    <t>416-59-0049</t>
  </si>
  <si>
    <t>416-59-0050</t>
  </si>
  <si>
    <t>416-59-0051</t>
  </si>
  <si>
    <t>416-59-0052</t>
  </si>
  <si>
    <t>416-59-0053</t>
  </si>
  <si>
    <t>416-59-0054</t>
  </si>
  <si>
    <t>เครื่องพิมพ์ชนิดเลเซอร์</t>
  </si>
  <si>
    <t>416-59-0055</t>
  </si>
  <si>
    <t>416-59-0056</t>
  </si>
  <si>
    <t>416-60-0057</t>
  </si>
  <si>
    <t>416-60-0058</t>
  </si>
  <si>
    <t>416-60-0059</t>
  </si>
  <si>
    <t>472-50-0002</t>
  </si>
  <si>
    <t>เครื่องถ่ายเอกสาร</t>
  </si>
  <si>
    <t>432-43-0001</t>
  </si>
  <si>
    <t>พัดลม</t>
  </si>
  <si>
    <t>พัดลมติดผนัง</t>
  </si>
  <si>
    <t>432-51-0005</t>
  </si>
  <si>
    <t>พัดลมอุตสาหกรรม 24นิ้ว</t>
  </si>
  <si>
    <t>432-52-0009</t>
  </si>
  <si>
    <t>432-52-0010</t>
  </si>
  <si>
    <t>พัดลมโคจรติดผนัง 16นิ้ว</t>
  </si>
  <si>
    <t>432-52-0011</t>
  </si>
  <si>
    <t>432-52-0012</t>
  </si>
  <si>
    <t>432-52-0013</t>
  </si>
  <si>
    <t>พัดลม 6 นิ้ว</t>
  </si>
  <si>
    <t>432-54-0015</t>
  </si>
  <si>
    <t>432-54-0016</t>
  </si>
  <si>
    <t>432-55-0017</t>
  </si>
  <si>
    <t>432-55-0018</t>
  </si>
  <si>
    <t>พัดลมโคจรติดผนัง 18นิ้ว</t>
  </si>
  <si>
    <t>432-55-0019</t>
  </si>
  <si>
    <t>432-55-0020</t>
  </si>
  <si>
    <t>432-55-0021</t>
  </si>
  <si>
    <t>432-55-0022</t>
  </si>
  <si>
    <t>432-60-0023</t>
  </si>
  <si>
    <t>432-60-0024</t>
  </si>
  <si>
    <t>432-60-0025</t>
  </si>
  <si>
    <t>432-60-0026</t>
  </si>
  <si>
    <t>พัดลมโคจรติดผนัง 48นิ้ว</t>
  </si>
  <si>
    <t>432-60-0027</t>
  </si>
  <si>
    <t>432-60-0028</t>
  </si>
  <si>
    <t>432-60-0029</t>
  </si>
  <si>
    <t>432-60-0030</t>
  </si>
  <si>
    <t>432-60-0031</t>
  </si>
  <si>
    <t>439-54-0004</t>
  </si>
  <si>
    <t>เครื่องทำน้ำเย็น</t>
  </si>
  <si>
    <t>439-54-0005</t>
  </si>
  <si>
    <t>441-47-0002</t>
  </si>
  <si>
    <t>441-54-0004</t>
  </si>
  <si>
    <t>เครื่องตัดหญ้า</t>
  </si>
  <si>
    <t>สายสะพายหลัง</t>
  </si>
  <si>
    <t>รถตัดหญ้า</t>
  </si>
  <si>
    <t>แบบล้อจักรยาน</t>
  </si>
  <si>
    <t>441-56-0005</t>
  </si>
  <si>
    <t>452-54-0004</t>
  </si>
  <si>
    <t>กล้องถ่ายรูป</t>
  </si>
  <si>
    <t>ระบบดิจิตอล</t>
  </si>
  <si>
    <t>452-58-0005</t>
  </si>
  <si>
    <t>กล้องถ่ายรูป โซนี่</t>
  </si>
  <si>
    <t>456-45-0001</t>
  </si>
  <si>
    <t>เครื่องรับโทรทัศน์</t>
  </si>
  <si>
    <t>เครื่องรับโทรทัศน์สี</t>
  </si>
  <si>
    <t>456-53-0002-</t>
  </si>
  <si>
    <t>0004</t>
  </si>
  <si>
    <t>457-45-0010</t>
  </si>
  <si>
    <t>ขาไมโครโฟน</t>
  </si>
  <si>
    <t>457-45-0011</t>
  </si>
  <si>
    <t>458-45-0007</t>
  </si>
  <si>
    <t>ไมโครโฟน</t>
  </si>
  <si>
    <t>458-49-0022-</t>
  </si>
  <si>
    <t>0034</t>
  </si>
  <si>
    <t>ไมค์ประชุมสภา</t>
  </si>
  <si>
    <t>16  ตัว</t>
  </si>
  <si>
    <t>458-57-0035</t>
  </si>
  <si>
    <t>ไมโครโฟน (ไมค์ลอย)</t>
  </si>
  <si>
    <t>459-45-0003</t>
  </si>
  <si>
    <t>ลำโพง</t>
  </si>
  <si>
    <t>459-45-0004</t>
  </si>
  <si>
    <t>459-47-0007</t>
  </si>
  <si>
    <t>บ้านตำแย</t>
  </si>
  <si>
    <t>459-47-0008</t>
  </si>
  <si>
    <t>459-47-0009</t>
  </si>
  <si>
    <t>459-47-0010</t>
  </si>
  <si>
    <t>459-47-0011</t>
  </si>
  <si>
    <t>459-47-0012</t>
  </si>
  <si>
    <t>459-47-0015</t>
  </si>
  <si>
    <t>459-47-0016</t>
  </si>
  <si>
    <t>459-53-0027</t>
  </si>
  <si>
    <t>459-53-0028</t>
  </si>
  <si>
    <t>459-53-0029</t>
  </si>
  <si>
    <t>459-53-0030</t>
  </si>
  <si>
    <t>462-44-0002</t>
  </si>
  <si>
    <t>เครื่องขยายเสียง</t>
  </si>
  <si>
    <t>462-47-0006</t>
  </si>
  <si>
    <t>462-47-0007</t>
  </si>
  <si>
    <t>462-47-0008</t>
  </si>
  <si>
    <t>บ้านหญ้าคา</t>
  </si>
  <si>
    <t>462-47-0009</t>
  </si>
  <si>
    <t>462-49-0015</t>
  </si>
  <si>
    <t>462-53-0016</t>
  </si>
  <si>
    <t>ติดรถยนต์</t>
  </si>
  <si>
    <t>477-44-0001</t>
  </si>
  <si>
    <t>โต๊ะหมู่บูชา</t>
  </si>
  <si>
    <t>477-51-0002</t>
  </si>
  <si>
    <t>477-51-0003</t>
  </si>
  <si>
    <t>703-44-0001</t>
  </si>
  <si>
    <t>ตู้เย็น</t>
  </si>
  <si>
    <t>703-51-0002</t>
  </si>
  <si>
    <t>420-46-0002</t>
  </si>
  <si>
    <t>เครื่องปรับอากาศ</t>
  </si>
  <si>
    <t>420-46-0003</t>
  </si>
  <si>
    <t>420-46-0004</t>
  </si>
  <si>
    <t>420-47-0005</t>
  </si>
  <si>
    <t>420-57-0006</t>
  </si>
  <si>
    <t>420-58-0007</t>
  </si>
  <si>
    <t>420-58-0008</t>
  </si>
  <si>
    <t>420-58-0009</t>
  </si>
  <si>
    <t>420-58-0010</t>
  </si>
  <si>
    <t>420-60-0012</t>
  </si>
  <si>
    <t>454-53-0002</t>
  </si>
  <si>
    <t>กล้องวิดีโอ</t>
  </si>
  <si>
    <t>472-47-0001</t>
  </si>
  <si>
    <t>เครื่องดับเพลิงแบบถือ</t>
  </si>
  <si>
    <t>บ้านชาด</t>
  </si>
  <si>
    <t>472-47-0002</t>
  </si>
  <si>
    <t>472-47-0003</t>
  </si>
  <si>
    <t>472-47-0004</t>
  </si>
  <si>
    <t>472-47-0005</t>
  </si>
  <si>
    <t>472-47-0006</t>
  </si>
  <si>
    <t>472-47-0007</t>
  </si>
  <si>
    <t>472-47-0008</t>
  </si>
  <si>
    <t>472-47-0009</t>
  </si>
  <si>
    <t>472-47-0010</t>
  </si>
  <si>
    <t>472-47-0011</t>
  </si>
  <si>
    <t>472-47-0012</t>
  </si>
  <si>
    <t>472-47-0013</t>
  </si>
  <si>
    <t>472-47-0014</t>
  </si>
  <si>
    <t>472-47-0015</t>
  </si>
  <si>
    <t>บ้านตำแบ</t>
  </si>
  <si>
    <t>บ้านโนนเหลื่อม</t>
  </si>
  <si>
    <t>บ้านหนองห้าง</t>
  </si>
  <si>
    <t>472-47-0016</t>
  </si>
  <si>
    <t>472-47-0017</t>
  </si>
  <si>
    <t>472-47-0018</t>
  </si>
  <si>
    <t>บ้านโนนเหม่น</t>
  </si>
  <si>
    <t>472-47-0019</t>
  </si>
  <si>
    <t>472-47-0020</t>
  </si>
  <si>
    <t>472-47-0021</t>
  </si>
  <si>
    <t>472-47-0022</t>
  </si>
  <si>
    <t>472-47-0023</t>
  </si>
  <si>
    <t>472-47-0024</t>
  </si>
  <si>
    <t>472-47-0025</t>
  </si>
  <si>
    <t>472-47-0026</t>
  </si>
  <si>
    <t>472-47-0027</t>
  </si>
  <si>
    <t>472-47-0028</t>
  </si>
  <si>
    <t>472-47-0029</t>
  </si>
  <si>
    <t>472-47-0030</t>
  </si>
  <si>
    <t>472-47-0031</t>
  </si>
  <si>
    <t>เครื่องดับเพลิง</t>
  </si>
  <si>
    <t>บ้านหันใหญ่แม่เอีย</t>
  </si>
  <si>
    <t>บ้านชาดอำนวย</t>
  </si>
  <si>
    <t>โรงเรียนชุมชนบ้านชาด</t>
  </si>
  <si>
    <t>โรงเรียนบ้านหันใหญ่</t>
  </si>
  <si>
    <t>โรงเรียนบ้านทับบา</t>
  </si>
  <si>
    <t>โรงเรียนบ้านหญ้าคา</t>
  </si>
  <si>
    <t>472-50-0033</t>
  </si>
  <si>
    <t>472-50-0034</t>
  </si>
  <si>
    <t>472-50-0035</t>
  </si>
  <si>
    <t>472-50-0036</t>
  </si>
  <si>
    <t>472-50-0037</t>
  </si>
  <si>
    <t>423-49-0001</t>
  </si>
  <si>
    <t>เครื่องรับโทรศัพท์</t>
  </si>
  <si>
    <t>423-49-0002</t>
  </si>
  <si>
    <t>423-50-0003</t>
  </si>
  <si>
    <t>449-56-0002</t>
  </si>
  <si>
    <t>เครื่องมัลติมีเดีย</t>
  </si>
  <si>
    <t>444-49-0001</t>
  </si>
  <si>
    <t>จอภาพชนิดมือดึง</t>
  </si>
  <si>
    <t>จอภาพแบบขาตั้ง</t>
  </si>
  <si>
    <t>444-52-0002</t>
  </si>
  <si>
    <t>จอภาพชนิดมอเตอร์ไฟฟ้า</t>
  </si>
  <si>
    <t>444-56-0003</t>
  </si>
  <si>
    <t>464-50-0001</t>
  </si>
  <si>
    <t>เครื่องรับส่งวิทยุ</t>
  </si>
  <si>
    <t>เครื่องรับส่งวิทยุประจำที่</t>
  </si>
  <si>
    <t>464-50-0002</t>
  </si>
  <si>
    <t>464-50-0003</t>
  </si>
  <si>
    <t>464-50-0005</t>
  </si>
  <si>
    <t>464-50-0006</t>
  </si>
  <si>
    <t>464-54-0011</t>
  </si>
  <si>
    <t>464-55-0012</t>
  </si>
  <si>
    <t>464-55-0013</t>
  </si>
  <si>
    <t>464-55-0014</t>
  </si>
  <si>
    <t>464-55-0015</t>
  </si>
  <si>
    <t>464-55-0016</t>
  </si>
  <si>
    <t>464-57-0017</t>
  </si>
  <si>
    <t>464-57-0018</t>
  </si>
  <si>
    <t>464-57-0019</t>
  </si>
  <si>
    <t>464-57-0021</t>
  </si>
  <si>
    <t>464-57-0022</t>
  </si>
  <si>
    <t>464-57-0024</t>
  </si>
  <si>
    <t>ซุ้มเฉลิม</t>
  </si>
  <si>
    <t>พระเกียรติ</t>
  </si>
  <si>
    <t>ซุ้มเฉลิมพระเกียรติ</t>
  </si>
  <si>
    <t>80  ปี</t>
  </si>
  <si>
    <t>782-50-0004</t>
  </si>
  <si>
    <t>476-51-0002</t>
  </si>
  <si>
    <t>เครื่องเล่น</t>
  </si>
  <si>
    <t>เครื่องเล่นอุโมงค์</t>
  </si>
  <si>
    <t>476-51-0003</t>
  </si>
  <si>
    <t>เครื่องเล่นกระดานลื่น</t>
  </si>
  <si>
    <t>476-51-0004</t>
  </si>
  <si>
    <t>476-52-0005</t>
  </si>
  <si>
    <t>476-52-0006</t>
  </si>
  <si>
    <t>476-52-0012</t>
  </si>
  <si>
    <t>476-50-0013</t>
  </si>
  <si>
    <t>กระดานลื่นพับได้</t>
  </si>
  <si>
    <t>เครื่องเล่นชุดปีนป่าย</t>
  </si>
  <si>
    <t>บ้านน้อยสองชั้น</t>
  </si>
  <si>
    <t>บ้านหวานใจ</t>
  </si>
  <si>
    <t>ทางเดินทรงตัว</t>
  </si>
  <si>
    <t>ทางเดินลูกคลื่น</t>
  </si>
  <si>
    <t>440-52-0001</t>
  </si>
  <si>
    <t>เตียงเด็ก</t>
  </si>
  <si>
    <t>เตียงเด็กสำหรับ</t>
  </si>
  <si>
    <t>ปฐมพยาบาล</t>
  </si>
  <si>
    <t>สาธารณะ</t>
  </si>
  <si>
    <t>185-53-0001</t>
  </si>
  <si>
    <t>ป้ายประกาศ</t>
  </si>
  <si>
    <t>019-53-0001</t>
  </si>
  <si>
    <t>019-53-0002</t>
  </si>
  <si>
    <t>019-53-0003</t>
  </si>
  <si>
    <t>019-53-0004</t>
  </si>
  <si>
    <t>019-53-0005</t>
  </si>
  <si>
    <t>019-53-0006</t>
  </si>
  <si>
    <t>270-54-0002</t>
  </si>
  <si>
    <t>เต็นท์</t>
  </si>
  <si>
    <t>เสาธง</t>
  </si>
  <si>
    <t>078-48-0001</t>
  </si>
  <si>
    <t>กล้องวัดระดับ</t>
  </si>
  <si>
    <t>483-54-0001</t>
  </si>
  <si>
    <t>จานดาวเทียม</t>
  </si>
  <si>
    <t>484-53-0001</t>
  </si>
  <si>
    <t>สำนักงาน</t>
  </si>
  <si>
    <t>020-53-0001</t>
  </si>
  <si>
    <t>แล็คหลังคา</t>
  </si>
  <si>
    <t>021-54-0001</t>
  </si>
  <si>
    <t>หลังคาติดรถยนต์</t>
  </si>
  <si>
    <t>437-54-0001</t>
  </si>
  <si>
    <t>ถังเก็บน้ำฝน</t>
  </si>
  <si>
    <t>437-54-0002</t>
  </si>
  <si>
    <t>437-54-0003</t>
  </si>
  <si>
    <t>437-54-0004</t>
  </si>
  <si>
    <t>ไฟไซเรน</t>
  </si>
  <si>
    <t>022-54-0001</t>
  </si>
  <si>
    <t>024-54-0001</t>
  </si>
  <si>
    <t>ถังออกซิเจน</t>
  </si>
  <si>
    <t>025-54-0001</t>
  </si>
  <si>
    <t>แผ่นกระดาน</t>
  </si>
  <si>
    <t>แผ่นกระดานเคลื่อนย้าย</t>
  </si>
  <si>
    <t>ผู้ป่วยฉุกเฉิน</t>
  </si>
  <si>
    <t>474-54-0002</t>
  </si>
  <si>
    <t>สายส่งน้ำ</t>
  </si>
  <si>
    <t>ดับเพลิงแรงดันสูง</t>
  </si>
  <si>
    <t>2.5 นิ้ว ยาว 20 ม.</t>
  </si>
  <si>
    <t>474-56-0003</t>
  </si>
  <si>
    <t>474-56-0004</t>
  </si>
  <si>
    <t>711-54-0001</t>
  </si>
  <si>
    <t>เครื่องต้มน้ำร้อน</t>
  </si>
  <si>
    <t>901-55-0001</t>
  </si>
  <si>
    <t>ระนาดเอก</t>
  </si>
  <si>
    <t>902-55-0001</t>
  </si>
  <si>
    <t>กลองรำมะนาอีสาน</t>
  </si>
  <si>
    <t>ซออู้</t>
  </si>
  <si>
    <t>904-55-0001</t>
  </si>
  <si>
    <t>กรับเสมา</t>
  </si>
  <si>
    <t>ฉิ่ง</t>
  </si>
  <si>
    <t>ฉาบ</t>
  </si>
  <si>
    <t>ปี่</t>
  </si>
  <si>
    <t>486-55-0001-5</t>
  </si>
  <si>
    <t>ชุดดับเพลิง</t>
  </si>
  <si>
    <t>เสื้อ,กางเกง,ถุงมือ,รองเท้า</t>
  </si>
  <si>
    <t>แท่นกล่าวรายงาน</t>
  </si>
  <si>
    <t>438-57-0001</t>
  </si>
  <si>
    <t>เครื่องดูดฝุ่น</t>
  </si>
  <si>
    <t>089-58-0001</t>
  </si>
  <si>
    <t>ล้อวัดระยะทาง</t>
  </si>
  <si>
    <t>เครื่องเชื่อมโลหะ</t>
  </si>
  <si>
    <t>060-57-0001</t>
  </si>
  <si>
    <t>เครื่องหาพิกัด</t>
  </si>
  <si>
    <t>ดาวเทียม GPS</t>
  </si>
  <si>
    <t>เครื่องหาพิกัดดาวเทียม</t>
  </si>
  <si>
    <t>GPS</t>
  </si>
  <si>
    <t>471-57-0002</t>
  </si>
  <si>
    <t>059-57-0001</t>
  </si>
  <si>
    <t>สว่านไฟฟ้า</t>
  </si>
  <si>
    <t>068-57-0001</t>
  </si>
  <si>
    <t>เลื่อยวงเดือนไฟฟ้า</t>
  </si>
  <si>
    <t>068-57-0002</t>
  </si>
  <si>
    <t>เครื่องตัดเหล็ก</t>
  </si>
  <si>
    <t>076-57-0001</t>
  </si>
  <si>
    <t>หัวฉีดด้ามปืน</t>
  </si>
  <si>
    <t>พร้อมข้อต่อ</t>
  </si>
  <si>
    <t>สวมเร็ว</t>
  </si>
  <si>
    <t>ข้อต่อสวมเร็ว</t>
  </si>
  <si>
    <t>หัวฉีดด้ามปืนพร้อม</t>
  </si>
  <si>
    <t>006-59-0001</t>
  </si>
  <si>
    <t>รถบรรทุก</t>
  </si>
  <si>
    <t>รถบรรทุก (ดีเซล)</t>
  </si>
  <si>
    <t>ขนาด 6 ตัน 6 ล้อ</t>
  </si>
  <si>
    <t>-</t>
  </si>
  <si>
    <t>โครงการก่อสร้างถนนคอนกรีตเสริมเหล็ก</t>
  </si>
  <si>
    <t>บ้านท่าหลวง ม.4  สายบ้านนางแซว</t>
  </si>
  <si>
    <t>สายบ้านโนนเหม่น-บ้านแฝก บ้านโนนเหม่น ม.9</t>
  </si>
  <si>
    <t>สายรองหมู่บ้าน บ้านโนนเหลื่อม ม.7</t>
  </si>
  <si>
    <t>โครงการก่อสร้างทางระบายน้ำสายกลาง</t>
  </si>
  <si>
    <t>บ้านทิศเหนือ-ทิศใต้ บ้านตำแย ม.2</t>
  </si>
  <si>
    <t>โครงการก่อสร้างทางระบายน้ำสายบ้านนายอนุรักษ์</t>
  </si>
  <si>
    <t>บ้านหันใหญ่แม่เอีย   ม.10</t>
  </si>
  <si>
    <t>โครงการก่อสร้างทางระบายน้ำสายบ้าน</t>
  </si>
  <si>
    <t>นายทองพูล นิยมพล  บ้านหันใหญ่ ม.6</t>
  </si>
  <si>
    <t>โครงการปรับปรุงถนนลงหินคลุก บ้านชาด ม.1</t>
  </si>
  <si>
    <t>โครงการวางท่อระบายน้ำ คสล.บ้านตำแย  ม.2</t>
  </si>
  <si>
    <t xml:space="preserve">โครงการก่อสร้างถนนคอนกรีตเสริมเหล็ก </t>
  </si>
  <si>
    <t>บ้านหญ้าคา ม.5</t>
  </si>
  <si>
    <t>โครงการปรับปรุงถนนลงหินคลุก บ้านชาดอำนวย ม.11</t>
  </si>
  <si>
    <t>โครงการปรับปรุงถนนบ้าชาดอำนวย ม.11</t>
  </si>
  <si>
    <t>ค่าตอบแทนผู้ปฏิบัติราชการอันเป็นประโยชน์</t>
  </si>
  <si>
    <t>ตอบแทนอื่นเป็นกรณีพิเศษแก่พนักงานส่วนตำบล</t>
  </si>
  <si>
    <t>พนักงานจ้าง ฯลฯ</t>
  </si>
  <si>
    <t>สิ่งก่อสร้าง</t>
  </si>
  <si>
    <t>ค่าครุภัณฑ์ที่ดินและ</t>
  </si>
  <si>
    <t>400-51-0056-</t>
  </si>
  <si>
    <t>476-56-0015</t>
  </si>
  <si>
    <t>476-56-0016</t>
  </si>
  <si>
    <t>416-61-0060</t>
  </si>
  <si>
    <t>416-61-0061</t>
  </si>
  <si>
    <t>416-61-0062</t>
  </si>
  <si>
    <t>416-61-0063</t>
  </si>
  <si>
    <t>เก้าอี้สำนักงานกลางโช้ค</t>
  </si>
  <si>
    <t>401-61-0602</t>
  </si>
  <si>
    <t>401-61-0603</t>
  </si>
  <si>
    <t>401-61-0604</t>
  </si>
  <si>
    <t>401-61-0605</t>
  </si>
  <si>
    <t>400-57-0090</t>
  </si>
  <si>
    <t>400-61-0098</t>
  </si>
  <si>
    <t>400-61-0099</t>
  </si>
  <si>
    <t>456-53-0005</t>
  </si>
  <si>
    <t>485-54-0002</t>
  </si>
  <si>
    <t>485-54-0001</t>
  </si>
  <si>
    <t>กลองรำมะนา</t>
  </si>
  <si>
    <t>902-55-0002</t>
  </si>
  <si>
    <t>903-55-0001</t>
  </si>
  <si>
    <t>903-55-0002</t>
  </si>
  <si>
    <t>905-55-0001</t>
  </si>
  <si>
    <t>905-55-0002</t>
  </si>
  <si>
    <t>906-55-0002</t>
  </si>
  <si>
    <t>906-55-0001</t>
  </si>
  <si>
    <t>907-55-0001</t>
  </si>
  <si>
    <t>907-55-0002</t>
  </si>
  <si>
    <t>908-55-0001</t>
  </si>
  <si>
    <t>เลื่อยโซ่ยนต์</t>
  </si>
  <si>
    <t>487-61-0001</t>
  </si>
  <si>
    <t>กล้องโทรทัศน์</t>
  </si>
  <si>
    <t>วงจรปิด</t>
  </si>
  <si>
    <t>กล้องโทรทัศน์วงจรปิด</t>
  </si>
  <si>
    <t>พร้อมอุปกรณ์รวม 1 ชุด</t>
  </si>
  <si>
    <t>416-49-0008</t>
  </si>
  <si>
    <t>420-61-0013</t>
  </si>
  <si>
    <t>420-61-0014</t>
  </si>
  <si>
    <t>482-50-0003</t>
  </si>
  <si>
    <t>406-61-0073</t>
  </si>
  <si>
    <t>406-61-0074</t>
  </si>
  <si>
    <t>รายงานรายจ่ายในการดำเนินงานที่จ่ายจากเงินรายรับตามแผนงาน  งบกลาง</t>
  </si>
  <si>
    <t>รายงานรายจ่ายในการดำเนินงานที่จ่ายจากเงินรายรับตามแผนงาน  สาธารณสุข</t>
  </si>
  <si>
    <t>รายงานรายจ่ายในการดำเนินงานที่จ่ายจากเงินรายรับตามแผนงาน  การศึกษา</t>
  </si>
  <si>
    <t>รายงานรายจ่ายในการดำเนินงานที่จ่ายจากเงินรายรับตามแผนงาน การรักษาความสงบภายใน</t>
  </si>
  <si>
    <t>รายงานรายจ่ายในการดำเนินงานที่จ่ายจากเงินรายรับตามแผนงาน  สังคมสงเคราะห์</t>
  </si>
  <si>
    <t>ก่อสร้างฝายทดน้ำลำห้วยอีโซ</t>
  </si>
  <si>
    <t>บ้านทับบา ม.3</t>
  </si>
  <si>
    <t>ก่อสร้างฝายทดน้ำลำห้วย</t>
  </si>
  <si>
    <t>ตำแย บ้านหันใหญ่แม่เอีย</t>
  </si>
  <si>
    <t>ม.10</t>
  </si>
  <si>
    <t>หมู่บ้านแบบผิวดินขนาดใหญ่</t>
  </si>
  <si>
    <t>(บ้านโนนเหม่น ม.9)</t>
  </si>
  <si>
    <t>โครงการก่อสร้างฝายทดน้ำ</t>
  </si>
  <si>
    <t>ลำห้วยหนองแซง</t>
  </si>
  <si>
    <t>บ้านตำแย ม.2</t>
  </si>
  <si>
    <t>โครงการปรับปรุงคันคูลำห้วย</t>
  </si>
  <si>
    <t>บ้านชาด ม.1</t>
  </si>
  <si>
    <t>ม่วงเพื่อป้องกันการกัดเซาะ</t>
  </si>
  <si>
    <t>หนองแซงเพื่อป้องกันการ</t>
  </si>
  <si>
    <t>กัดเซาะลำห้วยหนองแซง</t>
  </si>
  <si>
    <t>โครงการปรับปรุงระบบประปา</t>
  </si>
  <si>
    <t>ลำห้วยม่วง บ้านหนองห้าง ม.8</t>
  </si>
  <si>
    <t>ตำแย เพื่อป้องกันการกัดเซาะ</t>
  </si>
  <si>
    <t>ลำห้วยตำแย บ้านหันใหญ่ ม.6</t>
  </si>
  <si>
    <t>โครงการปรับปรุงลำห้วยแอก</t>
  </si>
  <si>
    <t>เพื่อซ่อมแซมบริเวณที่ชำรุด</t>
  </si>
  <si>
    <t>ลำห้วยแอก บ้านโนนเหม่น ม.9</t>
  </si>
  <si>
    <t>หนองแซง เพื่อป้องกันการ</t>
  </si>
  <si>
    <t>กัดเซาะ ลำห้วยหนองแซง</t>
  </si>
  <si>
    <t>ลำห้วยอีโซ บ้านท่าหลวง ม.4</t>
  </si>
  <si>
    <t>โครงการขุดลอกหนองอีสานเขียว</t>
  </si>
  <si>
    <t>โครงการขุดลอกหนองน้ำ</t>
  </si>
  <si>
    <t>สาธารณประโยชน์</t>
  </si>
  <si>
    <t>บ้านหันใหญ่แม่เอีย ม.10</t>
  </si>
  <si>
    <t>โครงการขุดลอกลำห้วยน้อย</t>
  </si>
  <si>
    <t>บ้านโนนเหลื่อม ม.7</t>
  </si>
  <si>
    <t>โครงการขุดลอกหนองแวง</t>
  </si>
  <si>
    <t>โครงการก่อสร้างระบบประปา</t>
  </si>
  <si>
    <t>หอถังสูง ขนาด 10.00 ลบ.ม.</t>
  </si>
  <si>
    <t>(ถังไฟเบอร์กลาส 4 ถัง)</t>
  </si>
  <si>
    <t>นายพัฒนา  พรหมนอก</t>
  </si>
  <si>
    <t>นายพัฒนา   พรหมนอก</t>
  </si>
  <si>
    <t>โครงการปรับปรุงและซ่อมแซม</t>
  </si>
  <si>
    <t>ฝายทดน้ำและคันคูลำห้วย</t>
  </si>
  <si>
    <t>หนองแซง บ้านทับบา ม.3</t>
  </si>
  <si>
    <t xml:space="preserve">คันคลองชลประทาน </t>
  </si>
  <si>
    <t>คันคูลำห้วย ฝายทดน้ำที่ชำรุด</t>
  </si>
  <si>
    <t>เสียหาย จำนวน 2  จุด</t>
  </si>
  <si>
    <t>โครงการปรับปรุงดินคันคู</t>
  </si>
  <si>
    <t>หนองโอเลี้ยงสาธารณประโยชน์</t>
  </si>
  <si>
    <t>องค์การบริหารส่วนตำบลเมืองพล</t>
  </si>
  <si>
    <t>สำหรับปีสิ้นสุดวันที่  30  กันยายน  2561</t>
  </si>
  <si>
    <t>โครงการปรับปรุงซ่อมแซมถนนที่</t>
  </si>
  <si>
    <t>ชำรุดเสียหายภายในตำบลเมืองพล</t>
  </si>
  <si>
    <t>จำนวน  12  สาย</t>
  </si>
  <si>
    <t>โครงการซ่อมแซมคันคูลำห้วย</t>
  </si>
  <si>
    <t>ฝายทดน้ำ และบริเวณที่ถูกกัดเซาะ</t>
  </si>
  <si>
    <t>นายสุบรรณ  รัตนวิจิตร</t>
  </si>
  <si>
    <t>นางอุบลรัตน์  นาธิราช</t>
  </si>
  <si>
    <t>นางฐิตาธรรม  ใจดี</t>
  </si>
  <si>
    <t>นายนิรันดร์  แทนธานี</t>
  </si>
  <si>
    <t>นายเฉลิม  กองสุวรรณ์</t>
  </si>
  <si>
    <t>นางเส็ง  บุเหลา</t>
  </si>
  <si>
    <t>กลุ่มเลี้ยงไก่พื้นบ้าน  ม.8</t>
  </si>
  <si>
    <t>กลุ่มเลี้ยงโค  ม.5</t>
  </si>
  <si>
    <t>กลุ่มเลี้ยงโค  ม.9</t>
  </si>
  <si>
    <t>กลุ่มเลี้ยงโค  ม.11</t>
  </si>
  <si>
    <t>กลุ่มเลี้ยงโคพันธ์พื้นเมือง  ม.10</t>
  </si>
  <si>
    <t>กลุ่มเกษตรกรเลี้ยงโค-กระบือ  ม.2</t>
  </si>
  <si>
    <t>กลุ่มทำขนมไทย  ม.3</t>
  </si>
  <si>
    <t>กลุ่มเลี้ยงโค  บ้านชาด  ม.1</t>
  </si>
  <si>
    <t>รายงานรายจ่ายในการดำเนินงานที่จ่ายจากเงินรายรับตามแผนงาน  บริหารงานทั่วไป</t>
  </si>
  <si>
    <t>รายงานรายจ่ายในการดำเนินงานที่จ่ายจากเงินรายรับตามแผนงาน  เคหะและชุมชน</t>
  </si>
  <si>
    <t>รายงานรายจ่ายในการดำเนินงานที่จ่ายจากเงินรายรับตามแผนงาน  สร้างความเข้มแข็งของชุมชน</t>
  </si>
  <si>
    <t>รายงานรายจ่ายในการดำเนินงานที่จ่ายจากเงินรายรับตามแผนงาน  การศาสนาวัฒนธรรมและนันทนาการ</t>
  </si>
  <si>
    <t>รายงานรายจ่ายในการดำเนินงานที่จ่ายจากเงินรายรับตามแผนงาน  อุตสาหกรรมและการโยธา</t>
  </si>
  <si>
    <t>รายงานรายจ่ายในการดำเนินงานที่จ่ายจากเงินรายรับตามแผนงาน  การเกษตร</t>
  </si>
  <si>
    <t>รวมครุภัณฑ์งานบ้านงานครัว</t>
  </si>
  <si>
    <t>รวมครุภัณฑ์โฆษณาและเผยแพร่</t>
  </si>
  <si>
    <t>รวมครุภัณฑ์ไฟฟ้าและวิทยุ</t>
  </si>
  <si>
    <t>รวมครุภัณฑ์ยานพาหนะและขนส่ง</t>
  </si>
  <si>
    <t>รวมครุภัณฑ์ดนตรีและนาฎศิลป์</t>
  </si>
  <si>
    <t>รวมครุภัณฑ์สำรวจ</t>
  </si>
  <si>
    <t>รวมครุภัณฑ์วิทยาศาสตร์และการแพทย์</t>
  </si>
  <si>
    <t>รวมครุภัณฑ์อื่น</t>
  </si>
  <si>
    <t>รวมครุภัณฑ์เกษตร</t>
  </si>
  <si>
    <t>รวมครุภัณฑ์คอมพิวเตอร์</t>
  </si>
  <si>
    <t>รวมครุภัณฑ์โรงงาน</t>
  </si>
  <si>
    <t>ณ   วันที่   30   กันยายน   2561</t>
  </si>
  <si>
    <t xml:space="preserve">     1. ทรัพย์สินที่ได้มาจากรายได้ เงินสะสม เงินทุนสำรองเงินสะสม เงินที่มีผู้อุทิศให้ และเงินอื่นใดยกเว้นเงินกู้ ให้แสดง</t>
  </si>
  <si>
    <t xml:space="preserve">ทรัพย์สินที่เป็นกรรมสิทธิ์ขององค์กรปกครองส่วนท้องถิ่นและองค์กรปกครองส่วนท้องถิ่นใช้ประโยชน์โดยตรง </t>
  </si>
  <si>
    <t>รวมทั้งทรัพย์สินที่ให้ยืมหรือเช่า ยกเว้นทรัพย์สินที่จัดไว้เพื่อเป็นการให้บริการสาธารณะ เช่น ถนน สะพาน ลานกีฬา เป็นต้น</t>
  </si>
  <si>
    <t>รร.ชุมชนบ้านชาด</t>
  </si>
  <si>
    <t>รร.บ้านหันใหญ่</t>
  </si>
  <si>
    <t>รร.บ้านทับบา</t>
  </si>
  <si>
    <t>รร.บ้านหญ้าคา</t>
  </si>
  <si>
    <t>ยอดยกไป</t>
  </si>
  <si>
    <t>AQQQQQQQQQQQQQQQQQQQQQQQQQQQQQQQQQQQQQQQQQQQQQQQQQQQQQQQQQQQQQQQQQQQQQQQQQQQQQQQQQQQQQQQQQQQQQQQQQQQQQQQQQQ</t>
  </si>
  <si>
    <t xml:space="preserve">     ครุภัณฑ์คอมพิวเตอร์</t>
  </si>
  <si>
    <t>หมายเหตุ 4  รายได้จากรัฐบาลค้างรับ</t>
  </si>
  <si>
    <t>หมายเหตุ 5  ลูกหนี้ค่าภาษี</t>
  </si>
  <si>
    <t>หมายเหตุ 6 ลูกหนี้เงินทุนโครงการเศรษฐกิจชุมชน</t>
  </si>
  <si>
    <t>หมายเหตุ 8  เงินรับฝาก</t>
  </si>
  <si>
    <t>หมายเหตุ 9  เงินสะสม</t>
  </si>
  <si>
    <t>เนื่องจากบันทึกค้างรับสูงไป</t>
  </si>
  <si>
    <t xml:space="preserve">ปรับปรุงรายได้ค้างรับ ปี 59 </t>
  </si>
  <si>
    <t>หลังหักเงินทุนสำรองเงินสะสม</t>
  </si>
  <si>
    <t>ข่าวสารฯระดับอำเภอ</t>
  </si>
  <si>
    <t>รับคืนเงินอุดหนุนศูนย์ข้อมูล</t>
  </si>
  <si>
    <t>โครงการก่อสร้างระบบประปา  ม.4</t>
  </si>
  <si>
    <t>รับเงินรับฝาก-หลักประกันสัญญา</t>
  </si>
  <si>
    <t>เข้าเงินสะสม</t>
  </si>
  <si>
    <t>ปรับปรุงบัญชีรายจ่ายค้างจ่าย</t>
  </si>
  <si>
    <t>โครงการปรับปรุงฝายทดน้ำ</t>
  </si>
  <si>
    <t>ลำห้วยตำแย บ้านชาดอำนวย</t>
  </si>
  <si>
    <t>รายละเอียดแนบท้ายหมายเหตุ 9 เงินสะสม</t>
  </si>
  <si>
    <t xml:space="preserve">                                             ผู้จัดทำ</t>
  </si>
  <si>
    <t xml:space="preserve">     (นางสาวจิราพร   กานิล)   </t>
  </si>
  <si>
    <t xml:space="preserve">          (นางยุคนธ์   คำภาเกะ)                                                                                                  (นางสาวกาญรษา   แสนวิวัช)                                                                                       (นายภูผา   ผาปริญญา)</t>
  </si>
  <si>
    <t xml:space="preserve">           ผู้อำนวยการกองคลัง                                                                                            ปลัดองค์การบริหารส่วนตำบลเมืองพล                                                                         นายกองค์การบริหารส่วนตำบลเมืองพล</t>
  </si>
  <si>
    <t xml:space="preserve"> </t>
  </si>
  <si>
    <t xml:space="preserve">        (นางสาวจิราพร  กานิล)</t>
  </si>
  <si>
    <t xml:space="preserve">  นักวิชาการเงินและบัญชีชำนาญการ</t>
  </si>
  <si>
    <t xml:space="preserve"> (นางยุคนธ์  คำภาเกะ)                           (นางสาวกาญรษา   แสนวิวัช)                                (นายภูผา   ผาปริญญา)                     </t>
  </si>
  <si>
    <t xml:space="preserve">  ผู้อำนวยการกองคลัง                      ปลัดองค์การบริหารส่วนตำบลเมืองพล                    นายกองค์การบริหารส่วนตำบลเมืองพล</t>
  </si>
  <si>
    <t>สำหรับปี   สิ้นสุดวันที่  30  กันยายน   2561</t>
  </si>
  <si>
    <t>ประกอบหมายเหตุประกอบงบแสดงฐานะการเงิน (หมายเหตุ 5)</t>
  </si>
  <si>
    <t>หมายเหตุ 7  รายจ่ายค้างจ่าย</t>
  </si>
  <si>
    <t>ตามประกาศกระทรวงมหาดไทยลงวันที่  23  กุมภาพันธ์  2540</t>
  </si>
  <si>
    <t>องค์การบริหารส่วนตำบลเมืองพลได้ยกฐานะจากสภาตำบลเป็นองค์การบริหารส่วนตำบล</t>
  </si>
  <si>
    <t>ปัจจุบันองค์การบริหารส่วนตำบลเมืองพล  ตั้งอยู่เลขที่ 190  หมู่ที่  3  บ้านทับบา  ตำบลเมืองพล</t>
  </si>
  <si>
    <t>อำเภอพล  จังหวัดขอนแก่น  อยู่ห่างจากอำเภอพล ประมาณ  3  กิโลเมตร ห่างจากจังหวัดขอนแก่น</t>
  </si>
  <si>
    <t>ประมาณ 80 กิโลเมตร ทางทิศใต้ อยู่ห่างจากรุงเทพมหานครไปทางทิศตะวันออกเฉียงเหนือระยะทางประมาณ</t>
  </si>
  <si>
    <t>400  กิโลเมตร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</si>
</sst>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[$-1041E]#,##0.00;\(#,##0.00\);&quot;-&quot;"/>
    <numFmt numFmtId="202" formatCode="[$-1041E]#,##0.00;\-#,##0.00"/>
    <numFmt numFmtId="203" formatCode="."/>
    <numFmt numFmtId="204" formatCode="mmm\-yyyy"/>
    <numFmt numFmtId="205" formatCode="0.0"/>
  </numFmts>
  <fonts count="8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3"/>
      <name val="TH SarabunPSK"/>
      <family val="2"/>
    </font>
    <font>
      <sz val="18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5"/>
      <color indexed="8"/>
      <name val="TH SarabunPSK"/>
      <family val="2"/>
    </font>
    <font>
      <b/>
      <u val="single"/>
      <sz val="15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0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3"/>
      <color indexed="8"/>
      <name val="TH SarabunPSK"/>
      <family val="2"/>
    </font>
    <font>
      <sz val="15"/>
      <color indexed="10"/>
      <name val="TH SarabunPSK"/>
      <family val="2"/>
    </font>
    <font>
      <sz val="16"/>
      <color indexed="8"/>
      <name val="Tahoma"/>
      <family val="2"/>
    </font>
    <font>
      <sz val="16"/>
      <color indexed="10"/>
      <name val="TH SarabunPSK"/>
      <family val="2"/>
    </font>
    <font>
      <sz val="15"/>
      <color indexed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  <font>
      <b/>
      <u val="single"/>
      <sz val="15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b/>
      <u val="single"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0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3"/>
      <color theme="1"/>
      <name val="TH SarabunPSK"/>
      <family val="2"/>
    </font>
    <font>
      <sz val="15"/>
      <color rgb="FFFF0000"/>
      <name val="TH SarabunPSK"/>
      <family val="2"/>
    </font>
    <font>
      <sz val="16"/>
      <color theme="1"/>
      <name val="Calibri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sz val="1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ck"/>
      <bottom style="double"/>
    </border>
    <border>
      <left/>
      <right/>
      <top style="thin"/>
      <bottom style="double"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>
        <color theme="0" tint="-0.24993999302387238"/>
      </top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>
      <alignment/>
      <protection/>
    </xf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54" fillId="23" borderId="1" applyNumberFormat="0" applyAlignment="0" applyProtection="0"/>
    <xf numFmtId="0" fontId="55" fillId="24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577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2" fillId="0" borderId="0" xfId="0" applyFont="1" applyFill="1" applyBorder="1" applyAlignment="1" applyProtection="1">
      <alignment vertical="center"/>
      <protection/>
    </xf>
    <xf numFmtId="0" fontId="63" fillId="0" borderId="0" xfId="0" applyFont="1" applyAlignment="1">
      <alignment/>
    </xf>
    <xf numFmtId="0" fontId="64" fillId="0" borderId="0" xfId="0" applyFont="1" applyFill="1" applyBorder="1" applyAlignment="1">
      <alignment vertic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63" fillId="0" borderId="10" xfId="0" applyFont="1" applyBorder="1" applyAlignment="1">
      <alignment/>
    </xf>
    <xf numFmtId="0" fontId="63" fillId="0" borderId="11" xfId="0" applyFont="1" applyBorder="1" applyAlignment="1">
      <alignment/>
    </xf>
    <xf numFmtId="43" fontId="63" fillId="0" borderId="10" xfId="37" applyFont="1" applyBorder="1" applyAlignment="1">
      <alignment/>
    </xf>
    <xf numFmtId="43" fontId="63" fillId="0" borderId="11" xfId="37" applyFont="1" applyBorder="1" applyAlignment="1">
      <alignment/>
    </xf>
    <xf numFmtId="43" fontId="63" fillId="0" borderId="12" xfId="37" applyFont="1" applyBorder="1" applyAlignment="1">
      <alignment/>
    </xf>
    <xf numFmtId="43" fontId="63" fillId="0" borderId="13" xfId="37" applyFont="1" applyBorder="1" applyAlignment="1">
      <alignment/>
    </xf>
    <xf numFmtId="0" fontId="3" fillId="0" borderId="0" xfId="0" applyFont="1" applyBorder="1" applyAlignment="1">
      <alignment vertical="center"/>
    </xf>
    <xf numFmtId="0" fontId="64" fillId="0" borderId="10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/>
    </xf>
    <xf numFmtId="0" fontId="63" fillId="0" borderId="11" xfId="0" applyFont="1" applyBorder="1" applyAlignment="1">
      <alignment vertical="center"/>
    </xf>
    <xf numFmtId="0" fontId="64" fillId="0" borderId="16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62" fillId="0" borderId="10" xfId="0" applyFont="1" applyBorder="1" applyAlignment="1">
      <alignment/>
    </xf>
    <xf numFmtId="0" fontId="62" fillId="0" borderId="11" xfId="0" applyFont="1" applyBorder="1" applyAlignment="1">
      <alignment/>
    </xf>
    <xf numFmtId="0" fontId="62" fillId="0" borderId="11" xfId="0" applyFont="1" applyBorder="1" applyAlignment="1">
      <alignment vertical="center"/>
    </xf>
    <xf numFmtId="0" fontId="65" fillId="0" borderId="0" xfId="0" applyFont="1" applyAlignment="1">
      <alignment/>
    </xf>
    <xf numFmtId="43" fontId="62" fillId="0" borderId="10" xfId="37" applyFont="1" applyBorder="1" applyAlignment="1">
      <alignment/>
    </xf>
    <xf numFmtId="43" fontId="62" fillId="0" borderId="11" xfId="37" applyFont="1" applyBorder="1" applyAlignment="1">
      <alignment/>
    </xf>
    <xf numFmtId="43" fontId="62" fillId="0" borderId="11" xfId="37" applyFont="1" applyBorder="1" applyAlignment="1">
      <alignment vertical="center"/>
    </xf>
    <xf numFmtId="43" fontId="62" fillId="0" borderId="12" xfId="37" applyFont="1" applyBorder="1" applyAlignment="1">
      <alignment/>
    </xf>
    <xf numFmtId="0" fontId="62" fillId="0" borderId="12" xfId="0" applyFont="1" applyBorder="1" applyAlignment="1">
      <alignment vertical="center"/>
    </xf>
    <xf numFmtId="43" fontId="62" fillId="0" borderId="12" xfId="37" applyFont="1" applyBorder="1" applyAlignment="1">
      <alignment vertical="center"/>
    </xf>
    <xf numFmtId="0" fontId="66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43" fontId="65" fillId="0" borderId="16" xfId="37" applyFont="1" applyBorder="1" applyAlignment="1">
      <alignment vertical="center"/>
    </xf>
    <xf numFmtId="43" fontId="65" fillId="0" borderId="16" xfId="37" applyFont="1" applyBorder="1" applyAlignment="1">
      <alignment horizontal="center" vertical="center"/>
    </xf>
    <xf numFmtId="43" fontId="65" fillId="0" borderId="16" xfId="37" applyFont="1" applyBorder="1" applyAlignment="1">
      <alignment horizontal="center" vertical="center" wrapText="1"/>
    </xf>
    <xf numFmtId="43" fontId="65" fillId="0" borderId="10" xfId="37" applyFont="1" applyBorder="1" applyAlignment="1">
      <alignment horizontal="center" vertical="center"/>
    </xf>
    <xf numFmtId="43" fontId="65" fillId="0" borderId="17" xfId="37" applyFont="1" applyBorder="1" applyAlignment="1">
      <alignment horizontal="center" vertical="center"/>
    </xf>
    <xf numFmtId="43" fontId="65" fillId="0" borderId="17" xfId="37" applyFont="1" applyBorder="1" applyAlignment="1">
      <alignment horizontal="center" vertical="center" wrapText="1"/>
    </xf>
    <xf numFmtId="43" fontId="65" fillId="0" borderId="11" xfId="37" applyFont="1" applyBorder="1" applyAlignment="1">
      <alignment horizontal="center" vertical="center"/>
    </xf>
    <xf numFmtId="43" fontId="62" fillId="0" borderId="11" xfId="37" applyFont="1" applyBorder="1" applyAlignment="1">
      <alignment/>
    </xf>
    <xf numFmtId="43" fontId="65" fillId="0" borderId="11" xfId="37" applyFont="1" applyBorder="1" applyAlignment="1">
      <alignment vertical="center"/>
    </xf>
    <xf numFmtId="43" fontId="65" fillId="0" borderId="11" xfId="37" applyFont="1" applyBorder="1" applyAlignment="1">
      <alignment horizontal="center" vertical="center" wrapText="1"/>
    </xf>
    <xf numFmtId="43" fontId="65" fillId="0" borderId="18" xfId="37" applyFont="1" applyBorder="1" applyAlignment="1">
      <alignment vertical="center"/>
    </xf>
    <xf numFmtId="43" fontId="65" fillId="0" borderId="19" xfId="37" applyFont="1" applyBorder="1" applyAlignment="1">
      <alignment horizontal="center" vertical="center" wrapText="1"/>
    </xf>
    <xf numFmtId="43" fontId="63" fillId="0" borderId="18" xfId="37" applyFont="1" applyBorder="1" applyAlignment="1">
      <alignment/>
    </xf>
    <xf numFmtId="43" fontId="65" fillId="0" borderId="18" xfId="0" applyNumberFormat="1" applyFont="1" applyBorder="1" applyAlignment="1">
      <alignment/>
    </xf>
    <xf numFmtId="43" fontId="62" fillId="0" borderId="20" xfId="0" applyNumberFormat="1" applyFont="1" applyBorder="1" applyAlignment="1">
      <alignment/>
    </xf>
    <xf numFmtId="0" fontId="64" fillId="0" borderId="14" xfId="0" applyFont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2" fillId="0" borderId="0" xfId="0" applyFont="1" applyAlignment="1">
      <alignment/>
    </xf>
    <xf numFmtId="43" fontId="2" fillId="0" borderId="0" xfId="37" applyFont="1" applyAlignment="1">
      <alignment/>
    </xf>
    <xf numFmtId="43" fontId="67" fillId="0" borderId="17" xfId="37" applyFont="1" applyBorder="1" applyAlignment="1">
      <alignment horizontal="center" vertical="center" wrapText="1"/>
    </xf>
    <xf numFmtId="43" fontId="68" fillId="0" borderId="11" xfId="37" applyFont="1" applyBorder="1" applyAlignment="1">
      <alignment/>
    </xf>
    <xf numFmtId="43" fontId="68" fillId="0" borderId="12" xfId="37" applyFont="1" applyBorder="1" applyAlignment="1">
      <alignment/>
    </xf>
    <xf numFmtId="43" fontId="67" fillId="0" borderId="19" xfId="37" applyFont="1" applyBorder="1" applyAlignment="1">
      <alignment horizontal="center" vertical="center" wrapText="1"/>
    </xf>
    <xf numFmtId="43" fontId="62" fillId="0" borderId="16" xfId="37" applyFont="1" applyBorder="1" applyAlignment="1">
      <alignment horizontal="left" vertical="center" wrapText="1"/>
    </xf>
    <xf numFmtId="43" fontId="62" fillId="0" borderId="16" xfId="37" applyFont="1" applyBorder="1" applyAlignment="1">
      <alignment horizontal="left" vertical="center"/>
    </xf>
    <xf numFmtId="0" fontId="64" fillId="0" borderId="14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43" fontId="63" fillId="0" borderId="0" xfId="0" applyNumberFormat="1" applyFont="1" applyAlignment="1">
      <alignment/>
    </xf>
    <xf numFmtId="43" fontId="63" fillId="0" borderId="0" xfId="37" applyFont="1" applyAlignment="1">
      <alignment/>
    </xf>
    <xf numFmtId="43" fontId="63" fillId="0" borderId="21" xfId="37" applyFont="1" applyBorder="1" applyAlignment="1">
      <alignment/>
    </xf>
    <xf numFmtId="0" fontId="63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3" fillId="0" borderId="12" xfId="0" applyFont="1" applyBorder="1" applyAlignment="1">
      <alignment/>
    </xf>
    <xf numFmtId="41" fontId="64" fillId="0" borderId="14" xfId="0" applyNumberFormat="1" applyFont="1" applyBorder="1" applyAlignment="1">
      <alignment/>
    </xf>
    <xf numFmtId="43" fontId="64" fillId="0" borderId="14" xfId="37" applyFont="1" applyBorder="1" applyAlignment="1">
      <alignment/>
    </xf>
    <xf numFmtId="41" fontId="64" fillId="0" borderId="13" xfId="0" applyNumberFormat="1" applyFont="1" applyBorder="1" applyAlignment="1">
      <alignment/>
    </xf>
    <xf numFmtId="43" fontId="64" fillId="0" borderId="13" xfId="37" applyFont="1" applyBorder="1" applyAlignment="1">
      <alignment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center" vertical="center"/>
    </xf>
    <xf numFmtId="0" fontId="69" fillId="0" borderId="0" xfId="0" applyFont="1" applyAlignment="1">
      <alignment/>
    </xf>
    <xf numFmtId="0" fontId="63" fillId="0" borderId="11" xfId="0" applyFont="1" applyBorder="1" applyAlignment="1">
      <alignment/>
    </xf>
    <xf numFmtId="0" fontId="64" fillId="0" borderId="0" xfId="0" applyFont="1" applyAlignment="1">
      <alignment horizontal="center"/>
    </xf>
    <xf numFmtId="43" fontId="62" fillId="0" borderId="17" xfId="37" applyFont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0" fontId="70" fillId="0" borderId="0" xfId="0" applyFont="1" applyFill="1" applyBorder="1" applyAlignment="1">
      <alignment vertical="center"/>
    </xf>
    <xf numFmtId="43" fontId="63" fillId="0" borderId="0" xfId="37" applyFont="1" applyBorder="1" applyAlignment="1">
      <alignment/>
    </xf>
    <xf numFmtId="0" fontId="71" fillId="0" borderId="0" xfId="0" applyFont="1" applyAlignment="1">
      <alignment horizontal="center"/>
    </xf>
    <xf numFmtId="0" fontId="72" fillId="0" borderId="11" xfId="0" applyFont="1" applyBorder="1" applyAlignment="1">
      <alignment/>
    </xf>
    <xf numFmtId="43" fontId="62" fillId="0" borderId="17" xfId="37" applyFont="1" applyBorder="1" applyAlignment="1">
      <alignment/>
    </xf>
    <xf numFmtId="43" fontId="62" fillId="0" borderId="13" xfId="0" applyNumberFormat="1" applyFont="1" applyBorder="1" applyAlignment="1">
      <alignment/>
    </xf>
    <xf numFmtId="0" fontId="72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65" fillId="0" borderId="14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2" fillId="0" borderId="11" xfId="0" applyFont="1" applyBorder="1" applyAlignment="1">
      <alignment vertical="center"/>
    </xf>
    <xf numFmtId="0" fontId="62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/>
    </xf>
    <xf numFmtId="0" fontId="73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4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43" fontId="64" fillId="0" borderId="11" xfId="37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vertical="center"/>
      <protection/>
    </xf>
    <xf numFmtId="0" fontId="64" fillId="0" borderId="0" xfId="0" applyFont="1" applyFill="1" applyBorder="1" applyAlignment="1">
      <alignment/>
    </xf>
    <xf numFmtId="43" fontId="64" fillId="0" borderId="13" xfId="0" applyNumberFormat="1" applyFont="1" applyFill="1" applyBorder="1" applyAlignment="1">
      <alignment vertical="center"/>
    </xf>
    <xf numFmtId="43" fontId="64" fillId="0" borderId="13" xfId="37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43" fontId="6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43" fontId="7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  <protection/>
    </xf>
    <xf numFmtId="0" fontId="64" fillId="0" borderId="0" xfId="0" applyFont="1" applyAlignment="1">
      <alignment horizontal="left"/>
    </xf>
    <xf numFmtId="49" fontId="64" fillId="0" borderId="14" xfId="0" applyNumberFormat="1" applyFont="1" applyBorder="1" applyAlignment="1">
      <alignment horizontal="center"/>
    </xf>
    <xf numFmtId="49" fontId="63" fillId="0" borderId="14" xfId="0" applyNumberFormat="1" applyFont="1" applyBorder="1" applyAlignment="1">
      <alignment/>
    </xf>
    <xf numFmtId="49" fontId="64" fillId="0" borderId="14" xfId="0" applyNumberFormat="1" applyFont="1" applyBorder="1" applyAlignment="1">
      <alignment horizontal="left"/>
    </xf>
    <xf numFmtId="0" fontId="70" fillId="0" borderId="10" xfId="0" applyFont="1" applyBorder="1" applyAlignment="1">
      <alignment/>
    </xf>
    <xf numFmtId="0" fontId="73" fillId="0" borderId="0" xfId="0" applyFont="1" applyAlignment="1">
      <alignment/>
    </xf>
    <xf numFmtId="0" fontId="63" fillId="0" borderId="14" xfId="0" applyFont="1" applyBorder="1" applyAlignment="1">
      <alignment horizontal="center"/>
    </xf>
    <xf numFmtId="0" fontId="63" fillId="0" borderId="14" xfId="0" applyFont="1" applyBorder="1" applyAlignment="1">
      <alignment/>
    </xf>
    <xf numFmtId="43" fontId="2" fillId="0" borderId="14" xfId="37" applyFont="1" applyBorder="1" applyAlignment="1">
      <alignment/>
    </xf>
    <xf numFmtId="0" fontId="63" fillId="0" borderId="10" xfId="0" applyFont="1" applyBorder="1" applyAlignment="1">
      <alignment/>
    </xf>
    <xf numFmtId="0" fontId="2" fillId="0" borderId="10" xfId="0" applyFont="1" applyBorder="1" applyAlignment="1">
      <alignment/>
    </xf>
    <xf numFmtId="43" fontId="2" fillId="0" borderId="10" xfId="37" applyFont="1" applyBorder="1" applyAlignment="1">
      <alignment/>
    </xf>
    <xf numFmtId="0" fontId="2" fillId="0" borderId="12" xfId="0" applyFont="1" applyBorder="1" applyAlignment="1">
      <alignment/>
    </xf>
    <xf numFmtId="43" fontId="2" fillId="0" borderId="12" xfId="37" applyFont="1" applyBorder="1" applyAlignment="1">
      <alignment/>
    </xf>
    <xf numFmtId="0" fontId="3" fillId="0" borderId="22" xfId="0" applyFont="1" applyBorder="1" applyAlignment="1">
      <alignment vertical="center"/>
    </xf>
    <xf numFmtId="43" fontId="3" fillId="0" borderId="23" xfId="37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75" fillId="0" borderId="10" xfId="0" applyFont="1" applyBorder="1" applyAlignment="1">
      <alignment/>
    </xf>
    <xf numFmtId="43" fontId="70" fillId="0" borderId="10" xfId="39" applyFont="1" applyBorder="1" applyAlignment="1">
      <alignment/>
    </xf>
    <xf numFmtId="43" fontId="65" fillId="0" borderId="16" xfId="37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43" fontId="65" fillId="0" borderId="10" xfId="37" applyFont="1" applyBorder="1" applyAlignment="1">
      <alignment horizontal="center" vertical="center"/>
    </xf>
    <xf numFmtId="43" fontId="65" fillId="0" borderId="12" xfId="37" applyFont="1" applyBorder="1" applyAlignment="1">
      <alignment horizontal="center" vertical="center"/>
    </xf>
    <xf numFmtId="43" fontId="62" fillId="0" borderId="27" xfId="0" applyNumberFormat="1" applyFont="1" applyBorder="1" applyAlignment="1">
      <alignment/>
    </xf>
    <xf numFmtId="43" fontId="62" fillId="0" borderId="28" xfId="0" applyNumberFormat="1" applyFont="1" applyBorder="1" applyAlignment="1">
      <alignment/>
    </xf>
    <xf numFmtId="0" fontId="64" fillId="0" borderId="0" xfId="0" applyFont="1" applyAlignment="1">
      <alignment horizontal="center"/>
    </xf>
    <xf numFmtId="0" fontId="64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49" fontId="9" fillId="0" borderId="0" xfId="0" applyNumberFormat="1" applyFont="1" applyAlignment="1">
      <alignment/>
    </xf>
    <xf numFmtId="4" fontId="9" fillId="0" borderId="0" xfId="0" applyNumberFormat="1" applyFont="1" applyBorder="1" applyAlignment="1">
      <alignment/>
    </xf>
    <xf numFmtId="0" fontId="10" fillId="0" borderId="0" xfId="0" applyFont="1" applyAlignment="1">
      <alignment horizontal="right"/>
    </xf>
    <xf numFmtId="49" fontId="9" fillId="0" borderId="0" xfId="0" applyNumberFormat="1" applyFont="1" applyAlignment="1">
      <alignment horizontal="left"/>
    </xf>
    <xf numFmtId="4" fontId="9" fillId="0" borderId="0" xfId="0" applyNumberFormat="1" applyFont="1" applyBorder="1" applyAlignment="1">
      <alignment horizontal="right"/>
    </xf>
    <xf numFmtId="0" fontId="76" fillId="0" borderId="0" xfId="0" applyFont="1" applyAlignment="1">
      <alignment/>
    </xf>
    <xf numFmtId="203" fontId="10" fillId="0" borderId="0" xfId="0" applyNumberFormat="1" applyFont="1" applyAlignment="1">
      <alignment horizontal="right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Alignment="1">
      <alignment horizontal="right"/>
    </xf>
    <xf numFmtId="0" fontId="9" fillId="0" borderId="0" xfId="0" applyFont="1" applyAlignment="1">
      <alignment horizontal="center" wrapText="1"/>
    </xf>
    <xf numFmtId="43" fontId="10" fillId="0" borderId="0" xfId="37" applyFont="1" applyBorder="1" applyAlignment="1">
      <alignment horizontal="right"/>
    </xf>
    <xf numFmtId="49" fontId="10" fillId="0" borderId="0" xfId="0" applyNumberFormat="1" applyFont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43" fontId="9" fillId="0" borderId="0" xfId="37" applyFont="1" applyBorder="1" applyAlignment="1">
      <alignment horizontal="right"/>
    </xf>
    <xf numFmtId="43" fontId="10" fillId="0" borderId="29" xfId="37" applyFont="1" applyBorder="1" applyAlignment="1">
      <alignment horizontal="right"/>
    </xf>
    <xf numFmtId="43" fontId="10" fillId="0" borderId="0" xfId="37" applyFont="1" applyBorder="1" applyAlignment="1">
      <alignment horizontal="right" vertical="center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43" fontId="2" fillId="0" borderId="0" xfId="37" applyFont="1" applyBorder="1" applyAlignment="1">
      <alignment vertical="center"/>
    </xf>
    <xf numFmtId="43" fontId="63" fillId="0" borderId="14" xfId="37" applyFont="1" applyBorder="1" applyAlignment="1">
      <alignment/>
    </xf>
    <xf numFmtId="43" fontId="3" fillId="0" borderId="21" xfId="37" applyFont="1" applyBorder="1" applyAlignment="1">
      <alignment horizontal="center" vertical="center"/>
    </xf>
    <xf numFmtId="43" fontId="63" fillId="0" borderId="0" xfId="37" applyFont="1" applyAlignment="1">
      <alignment horizontal="center"/>
    </xf>
    <xf numFmtId="49" fontId="64" fillId="0" borderId="0" xfId="0" applyNumberFormat="1" applyFont="1" applyBorder="1" applyAlignment="1">
      <alignment horizontal="center"/>
    </xf>
    <xf numFmtId="43" fontId="63" fillId="0" borderId="0" xfId="37" applyFont="1" applyBorder="1" applyAlignment="1">
      <alignment horizontal="center"/>
    </xf>
    <xf numFmtId="43" fontId="3" fillId="0" borderId="11" xfId="37" applyFont="1" applyFill="1" applyBorder="1" applyAlignment="1">
      <alignment vertical="center"/>
    </xf>
    <xf numFmtId="43" fontId="3" fillId="0" borderId="13" xfId="37" applyFont="1" applyFill="1" applyBorder="1" applyAlignment="1">
      <alignment vertical="center"/>
    </xf>
    <xf numFmtId="43" fontId="3" fillId="0" borderId="0" xfId="37" applyFont="1" applyFill="1" applyBorder="1" applyAlignment="1">
      <alignment vertical="center"/>
    </xf>
    <xf numFmtId="43" fontId="6" fillId="0" borderId="0" xfId="37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3" fontId="3" fillId="0" borderId="24" xfId="37" applyFont="1" applyBorder="1" applyAlignment="1">
      <alignment vertical="center"/>
    </xf>
    <xf numFmtId="43" fontId="3" fillId="0" borderId="30" xfId="37" applyFont="1" applyBorder="1" applyAlignment="1">
      <alignment vertical="center"/>
    </xf>
    <xf numFmtId="43" fontId="3" fillId="0" borderId="16" xfId="37" applyFont="1" applyBorder="1" applyAlignment="1">
      <alignment vertical="center"/>
    </xf>
    <xf numFmtId="43" fontId="3" fillId="0" borderId="17" xfId="37" applyFont="1" applyBorder="1" applyAlignment="1">
      <alignment vertical="center"/>
    </xf>
    <xf numFmtId="43" fontId="3" fillId="0" borderId="17" xfId="37" applyFont="1" applyBorder="1" applyAlignment="1">
      <alignment horizontal="center" vertical="center"/>
    </xf>
    <xf numFmtId="43" fontId="3" fillId="0" borderId="25" xfId="37" applyFont="1" applyBorder="1" applyAlignment="1">
      <alignment vertical="center"/>
    </xf>
    <xf numFmtId="0" fontId="64" fillId="0" borderId="14" xfId="0" applyFont="1" applyBorder="1" applyAlignment="1">
      <alignment horizontal="center"/>
    </xf>
    <xf numFmtId="0" fontId="64" fillId="0" borderId="31" xfId="0" applyFont="1" applyBorder="1" applyAlignment="1">
      <alignment horizontal="center" vertical="center"/>
    </xf>
    <xf numFmtId="0" fontId="64" fillId="0" borderId="14" xfId="0" applyFont="1" applyBorder="1" applyAlignment="1">
      <alignment/>
    </xf>
    <xf numFmtId="0" fontId="77" fillId="0" borderId="0" xfId="0" applyFont="1" applyAlignment="1">
      <alignment/>
    </xf>
    <xf numFmtId="14" fontId="63" fillId="0" borderId="14" xfId="0" applyNumberFormat="1" applyFont="1" applyBorder="1" applyAlignment="1">
      <alignment horizontal="center"/>
    </xf>
    <xf numFmtId="0" fontId="64" fillId="0" borderId="0" xfId="0" applyFont="1" applyAlignment="1">
      <alignment horizontal="center"/>
    </xf>
    <xf numFmtId="43" fontId="64" fillId="0" borderId="21" xfId="37" applyFont="1" applyBorder="1" applyAlignment="1">
      <alignment/>
    </xf>
    <xf numFmtId="49" fontId="63" fillId="0" borderId="14" xfId="0" applyNumberFormat="1" applyFont="1" applyBorder="1" applyAlignment="1">
      <alignment horizontal="center"/>
    </xf>
    <xf numFmtId="43" fontId="3" fillId="0" borderId="26" xfId="37" applyFont="1" applyBorder="1" applyAlignment="1">
      <alignment horizontal="center" vertical="center"/>
    </xf>
    <xf numFmtId="49" fontId="3" fillId="0" borderId="26" xfId="37" applyNumberFormat="1" applyFont="1" applyBorder="1" applyAlignment="1">
      <alignment horizontal="center" vertical="center"/>
    </xf>
    <xf numFmtId="43" fontId="2" fillId="0" borderId="22" xfId="37" applyFont="1" applyBorder="1" applyAlignment="1">
      <alignment horizontal="center" vertical="center"/>
    </xf>
    <xf numFmtId="43" fontId="2" fillId="0" borderId="22" xfId="37" applyFont="1" applyBorder="1" applyAlignment="1">
      <alignment horizontal="right" vertical="center"/>
    </xf>
    <xf numFmtId="43" fontId="2" fillId="0" borderId="0" xfId="37" applyFont="1" applyBorder="1" applyAlignment="1">
      <alignment horizontal="right" vertical="center"/>
    </xf>
    <xf numFmtId="43" fontId="2" fillId="0" borderId="23" xfId="37" applyFont="1" applyBorder="1" applyAlignment="1">
      <alignment horizontal="center" vertical="center"/>
    </xf>
    <xf numFmtId="43" fontId="2" fillId="0" borderId="22" xfId="37" applyFont="1" applyBorder="1" applyAlignment="1">
      <alignment vertical="center"/>
    </xf>
    <xf numFmtId="43" fontId="2" fillId="0" borderId="0" xfId="37" applyFont="1" applyBorder="1" applyAlignment="1">
      <alignment horizontal="center" vertical="center"/>
    </xf>
    <xf numFmtId="49" fontId="2" fillId="0" borderId="0" xfId="37" applyNumberFormat="1" applyFont="1" applyBorder="1" applyAlignment="1">
      <alignment horizontal="center" vertical="center"/>
    </xf>
    <xf numFmtId="49" fontId="2" fillId="0" borderId="25" xfId="37" applyNumberFormat="1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10" fillId="0" borderId="0" xfId="0" applyFont="1" applyAlignment="1">
      <alignment horizontal="center"/>
    </xf>
    <xf numFmtId="203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" fontId="9" fillId="0" borderId="29" xfId="0" applyNumberFormat="1" applyFont="1" applyBorder="1" applyAlignment="1">
      <alignment horizontal="right"/>
    </xf>
    <xf numFmtId="43" fontId="9" fillId="0" borderId="29" xfId="37" applyFont="1" applyBorder="1" applyAlignment="1">
      <alignment horizontal="right"/>
    </xf>
    <xf numFmtId="0" fontId="64" fillId="0" borderId="0" xfId="0" applyFont="1" applyAlignment="1">
      <alignment horizontal="center"/>
    </xf>
    <xf numFmtId="0" fontId="64" fillId="0" borderId="29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43" fontId="63" fillId="0" borderId="14" xfId="37" applyFont="1" applyBorder="1" applyAlignment="1">
      <alignment horizontal="center"/>
    </xf>
    <xf numFmtId="43" fontId="64" fillId="0" borderId="14" xfId="37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64" fillId="0" borderId="25" xfId="0" applyFont="1" applyBorder="1" applyAlignment="1">
      <alignment horizontal="center"/>
    </xf>
    <xf numFmtId="0" fontId="2" fillId="0" borderId="32" xfId="0" applyFont="1" applyFill="1" applyBorder="1" applyAlignment="1" applyProtection="1">
      <alignment vertical="center"/>
      <protection/>
    </xf>
    <xf numFmtId="43" fontId="2" fillId="0" borderId="32" xfId="37" applyFont="1" applyFill="1" applyBorder="1" applyAlignment="1" applyProtection="1">
      <alignment vertical="center"/>
      <protection/>
    </xf>
    <xf numFmtId="43" fontId="63" fillId="0" borderId="32" xfId="37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43" fontId="2" fillId="0" borderId="32" xfId="37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vertical="center"/>
      <protection/>
    </xf>
    <xf numFmtId="43" fontId="2" fillId="0" borderId="33" xfId="37" applyFont="1" applyFill="1" applyBorder="1" applyAlignment="1" applyProtection="1">
      <alignment vertical="center"/>
      <protection/>
    </xf>
    <xf numFmtId="43" fontId="63" fillId="0" borderId="33" xfId="37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43" fontId="2" fillId="0" borderId="33" xfId="37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43" fontId="2" fillId="0" borderId="33" xfId="37" applyFont="1" applyFill="1" applyBorder="1" applyAlignment="1">
      <alignment horizontal="left" vertical="center"/>
    </xf>
    <xf numFmtId="0" fontId="64" fillId="0" borderId="33" xfId="0" applyFont="1" applyFill="1" applyBorder="1" applyAlignment="1">
      <alignment vertical="center"/>
    </xf>
    <xf numFmtId="43" fontId="64" fillId="0" borderId="33" xfId="37" applyFont="1" applyFill="1" applyBorder="1" applyAlignment="1">
      <alignment vertical="center"/>
    </xf>
    <xf numFmtId="43" fontId="3" fillId="0" borderId="33" xfId="37" applyFont="1" applyFill="1" applyBorder="1" applyAlignment="1">
      <alignment vertical="center"/>
    </xf>
    <xf numFmtId="0" fontId="2" fillId="0" borderId="34" xfId="0" applyFont="1" applyFill="1" applyBorder="1" applyAlignment="1" applyProtection="1">
      <alignment vertical="center"/>
      <protection/>
    </xf>
    <xf numFmtId="43" fontId="2" fillId="0" borderId="34" xfId="37" applyFont="1" applyFill="1" applyBorder="1" applyAlignment="1" applyProtection="1">
      <alignment vertical="center"/>
      <protection/>
    </xf>
    <xf numFmtId="43" fontId="63" fillId="0" borderId="34" xfId="37" applyFont="1" applyFill="1" applyBorder="1" applyAlignment="1">
      <alignment vertical="center"/>
    </xf>
    <xf numFmtId="0" fontId="64" fillId="0" borderId="34" xfId="0" applyFont="1" applyFill="1" applyBorder="1" applyAlignment="1">
      <alignment vertical="center"/>
    </xf>
    <xf numFmtId="43" fontId="64" fillId="0" borderId="34" xfId="37" applyFont="1" applyFill="1" applyBorder="1" applyAlignment="1">
      <alignment vertical="center"/>
    </xf>
    <xf numFmtId="43" fontId="3" fillId="0" borderId="34" xfId="37" applyFont="1" applyFill="1" applyBorder="1" applyAlignment="1">
      <alignment vertical="center"/>
    </xf>
    <xf numFmtId="0" fontId="63" fillId="0" borderId="35" xfId="0" applyFont="1" applyBorder="1" applyAlignment="1">
      <alignment/>
    </xf>
    <xf numFmtId="43" fontId="63" fillId="0" borderId="35" xfId="37" applyFont="1" applyBorder="1" applyAlignment="1">
      <alignment/>
    </xf>
    <xf numFmtId="0" fontId="63" fillId="0" borderId="33" xfId="0" applyFont="1" applyBorder="1" applyAlignment="1">
      <alignment/>
    </xf>
    <xf numFmtId="43" fontId="63" fillId="0" borderId="33" xfId="37" applyFont="1" applyBorder="1" applyAlignment="1">
      <alignment/>
    </xf>
    <xf numFmtId="0" fontId="63" fillId="0" borderId="33" xfId="0" applyFont="1" applyBorder="1" applyAlignment="1">
      <alignment vertical="center"/>
    </xf>
    <xf numFmtId="0" fontId="63" fillId="0" borderId="36" xfId="0" applyFont="1" applyBorder="1" applyAlignment="1">
      <alignment/>
    </xf>
    <xf numFmtId="0" fontId="63" fillId="0" borderId="36" xfId="0" applyFont="1" applyBorder="1" applyAlignment="1">
      <alignment vertical="center"/>
    </xf>
    <xf numFmtId="43" fontId="63" fillId="0" borderId="36" xfId="37" applyFont="1" applyBorder="1" applyAlignment="1">
      <alignment/>
    </xf>
    <xf numFmtId="43" fontId="64" fillId="0" borderId="35" xfId="0" applyNumberFormat="1" applyFont="1" applyBorder="1" applyAlignment="1">
      <alignment horizontal="center" vertical="center"/>
    </xf>
    <xf numFmtId="43" fontId="64" fillId="0" borderId="33" xfId="0" applyNumberFormat="1" applyFont="1" applyBorder="1" applyAlignment="1">
      <alignment horizontal="center" vertical="center"/>
    </xf>
    <xf numFmtId="43" fontId="64" fillId="0" borderId="36" xfId="0" applyNumberFormat="1" applyFont="1" applyBorder="1" applyAlignment="1">
      <alignment horizontal="center" vertical="center"/>
    </xf>
    <xf numFmtId="0" fontId="63" fillId="0" borderId="33" xfId="0" applyFont="1" applyBorder="1" applyAlignment="1">
      <alignment horizontal="left" vertical="center"/>
    </xf>
    <xf numFmtId="43" fontId="63" fillId="0" borderId="35" xfId="0" applyNumberFormat="1" applyFont="1" applyBorder="1" applyAlignment="1">
      <alignment/>
    </xf>
    <xf numFmtId="43" fontId="63" fillId="0" borderId="33" xfId="0" applyNumberFormat="1" applyFont="1" applyBorder="1" applyAlignment="1">
      <alignment/>
    </xf>
    <xf numFmtId="0" fontId="63" fillId="0" borderId="35" xfId="0" applyFont="1" applyBorder="1" applyAlignment="1">
      <alignment vertical="center"/>
    </xf>
    <xf numFmtId="0" fontId="63" fillId="0" borderId="37" xfId="0" applyFont="1" applyBorder="1" applyAlignment="1">
      <alignment horizontal="left" vertical="center" indent="1"/>
    </xf>
    <xf numFmtId="0" fontId="62" fillId="0" borderId="32" xfId="0" applyFont="1" applyBorder="1" applyAlignment="1">
      <alignment/>
    </xf>
    <xf numFmtId="43" fontId="62" fillId="0" borderId="38" xfId="37" applyFont="1" applyBorder="1" applyAlignment="1">
      <alignment horizontal="left" vertical="center" wrapText="1"/>
    </xf>
    <xf numFmtId="43" fontId="62" fillId="0" borderId="38" xfId="37" applyFont="1" applyBorder="1" applyAlignment="1">
      <alignment horizontal="left" vertical="center"/>
    </xf>
    <xf numFmtId="43" fontId="62" fillId="0" borderId="32" xfId="37" applyFont="1" applyBorder="1" applyAlignment="1">
      <alignment/>
    </xf>
    <xf numFmtId="0" fontId="63" fillId="0" borderId="33" xfId="0" applyFont="1" applyBorder="1" applyAlignment="1">
      <alignment horizontal="left" indent="1"/>
    </xf>
    <xf numFmtId="0" fontId="62" fillId="0" borderId="33" xfId="0" applyFont="1" applyBorder="1" applyAlignment="1">
      <alignment/>
    </xf>
    <xf numFmtId="43" fontId="62" fillId="0" borderId="39" xfId="37" applyFont="1" applyBorder="1" applyAlignment="1">
      <alignment horizontal="left" vertical="center" wrapText="1"/>
    </xf>
    <xf numFmtId="43" fontId="62" fillId="0" borderId="39" xfId="37" applyFont="1" applyBorder="1" applyAlignment="1">
      <alignment horizontal="left" vertical="center"/>
    </xf>
    <xf numFmtId="43" fontId="62" fillId="0" borderId="33" xfId="37" applyFont="1" applyBorder="1" applyAlignment="1">
      <alignment/>
    </xf>
    <xf numFmtId="0" fontId="62" fillId="0" borderId="36" xfId="0" applyFont="1" applyBorder="1" applyAlignment="1">
      <alignment/>
    </xf>
    <xf numFmtId="43" fontId="62" fillId="0" borderId="36" xfId="37" applyFont="1" applyBorder="1" applyAlignment="1">
      <alignment vertical="center"/>
    </xf>
    <xf numFmtId="43" fontId="62" fillId="0" borderId="36" xfId="37" applyFont="1" applyBorder="1" applyAlignment="1">
      <alignment/>
    </xf>
    <xf numFmtId="0" fontId="62" fillId="0" borderId="35" xfId="0" applyFont="1" applyBorder="1" applyAlignment="1">
      <alignment horizontal="left" vertical="center"/>
    </xf>
    <xf numFmtId="43" fontId="62" fillId="0" borderId="40" xfId="37" applyFont="1" applyBorder="1" applyAlignment="1">
      <alignment vertical="center" wrapText="1"/>
    </xf>
    <xf numFmtId="43" fontId="62" fillId="0" borderId="33" xfId="37" applyFont="1" applyBorder="1" applyAlignment="1">
      <alignment/>
    </xf>
    <xf numFmtId="0" fontId="62" fillId="0" borderId="33" xfId="0" applyFont="1" applyBorder="1" applyAlignment="1">
      <alignment vertical="center"/>
    </xf>
    <xf numFmtId="43" fontId="62" fillId="0" borderId="33" xfId="37" applyFont="1" applyBorder="1" applyAlignment="1">
      <alignment vertical="center"/>
    </xf>
    <xf numFmtId="0" fontId="62" fillId="0" borderId="36" xfId="0" applyFont="1" applyBorder="1" applyAlignment="1">
      <alignment vertical="center"/>
    </xf>
    <xf numFmtId="0" fontId="62" fillId="0" borderId="35" xfId="0" applyFont="1" applyBorder="1" applyAlignment="1">
      <alignment/>
    </xf>
    <xf numFmtId="43" fontId="62" fillId="0" borderId="35" xfId="37" applyFont="1" applyBorder="1" applyAlignment="1">
      <alignment/>
    </xf>
    <xf numFmtId="0" fontId="64" fillId="0" borderId="24" xfId="0" applyFont="1" applyBorder="1" applyAlignment="1">
      <alignment horizontal="center"/>
    </xf>
    <xf numFmtId="0" fontId="64" fillId="0" borderId="30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43" fontId="63" fillId="0" borderId="14" xfId="37" applyFont="1" applyBorder="1" applyAlignment="1">
      <alignment horizontal="center"/>
    </xf>
    <xf numFmtId="0" fontId="64" fillId="0" borderId="14" xfId="0" applyFont="1" applyBorder="1" applyAlignment="1">
      <alignment/>
    </xf>
    <xf numFmtId="0" fontId="63" fillId="0" borderId="3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77" fillId="0" borderId="0" xfId="0" applyFont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43" fontId="64" fillId="0" borderId="0" xfId="37" applyFont="1" applyAlignment="1">
      <alignment horizontal="center"/>
    </xf>
    <xf numFmtId="43" fontId="64" fillId="0" borderId="0" xfId="37" applyFont="1" applyBorder="1" applyAlignment="1">
      <alignment horizontal="center"/>
    </xf>
    <xf numFmtId="43" fontId="77" fillId="0" borderId="0" xfId="37" applyFont="1" applyAlignment="1">
      <alignment horizontal="center"/>
    </xf>
    <xf numFmtId="0" fontId="64" fillId="0" borderId="10" xfId="0" applyFont="1" applyBorder="1" applyAlignment="1">
      <alignment/>
    </xf>
    <xf numFmtId="0" fontId="64" fillId="0" borderId="25" xfId="0" applyFont="1" applyBorder="1" applyAlignment="1">
      <alignment/>
    </xf>
    <xf numFmtId="0" fontId="63" fillId="0" borderId="25" xfId="0" applyFont="1" applyBorder="1" applyAlignment="1">
      <alignment horizontal="center"/>
    </xf>
    <xf numFmtId="0" fontId="64" fillId="0" borderId="29" xfId="0" applyFont="1" applyBorder="1" applyAlignment="1">
      <alignment/>
    </xf>
    <xf numFmtId="0" fontId="64" fillId="0" borderId="0" xfId="0" applyFont="1" applyAlignment="1">
      <alignment horizontal="center"/>
    </xf>
    <xf numFmtId="0" fontId="64" fillId="0" borderId="29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43" fontId="63" fillId="0" borderId="14" xfId="37" applyFont="1" applyBorder="1" applyAlignment="1">
      <alignment horizontal="center"/>
    </xf>
    <xf numFmtId="43" fontId="64" fillId="0" borderId="14" xfId="37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64" fillId="0" borderId="30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43" fontId="63" fillId="0" borderId="14" xfId="37" applyFont="1" applyBorder="1" applyAlignment="1">
      <alignment horizontal="center"/>
    </xf>
    <xf numFmtId="0" fontId="64" fillId="0" borderId="30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69" fillId="0" borderId="31" xfId="0" applyFont="1" applyBorder="1" applyAlignment="1">
      <alignment horizontal="left" vertical="center"/>
    </xf>
    <xf numFmtId="0" fontId="63" fillId="0" borderId="36" xfId="0" applyFont="1" applyBorder="1" applyAlignment="1">
      <alignment horizontal="left"/>
    </xf>
    <xf numFmtId="0" fontId="62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63" fillId="0" borderId="37" xfId="0" applyFont="1" applyBorder="1" applyAlignment="1">
      <alignment vertical="center"/>
    </xf>
    <xf numFmtId="0" fontId="63" fillId="0" borderId="33" xfId="0" applyFont="1" applyBorder="1" applyAlignment="1">
      <alignment/>
    </xf>
    <xf numFmtId="43" fontId="62" fillId="0" borderId="0" xfId="37" applyFont="1" applyAlignment="1">
      <alignment/>
    </xf>
    <xf numFmtId="43" fontId="65" fillId="0" borderId="0" xfId="37" applyFont="1" applyAlignment="1">
      <alignment horizontal="center"/>
    </xf>
    <xf numFmtId="43" fontId="65" fillId="0" borderId="0" xfId="37" applyFont="1" applyAlignment="1">
      <alignment/>
    </xf>
    <xf numFmtId="0" fontId="9" fillId="0" borderId="0" xfId="0" applyFont="1" applyAlignment="1">
      <alignment wrapText="1"/>
    </xf>
    <xf numFmtId="43" fontId="9" fillId="0" borderId="0" xfId="0" applyNumberFormat="1" applyFont="1" applyAlignment="1">
      <alignment/>
    </xf>
    <xf numFmtId="0" fontId="63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left"/>
    </xf>
    <xf numFmtId="0" fontId="63" fillId="0" borderId="11" xfId="0" applyFont="1" applyBorder="1" applyAlignment="1">
      <alignment horizontal="center"/>
    </xf>
    <xf numFmtId="0" fontId="78" fillId="0" borderId="11" xfId="33" applyNumberFormat="1" applyFont="1" applyFill="1" applyBorder="1" applyAlignment="1">
      <alignment horizontal="center" vertical="top" wrapText="1" readingOrder="1"/>
      <protection/>
    </xf>
    <xf numFmtId="0" fontId="63" fillId="0" borderId="11" xfId="0" applyFont="1" applyBorder="1" applyAlignment="1">
      <alignment horizontal="left"/>
    </xf>
    <xf numFmtId="0" fontId="78" fillId="0" borderId="11" xfId="33" applyNumberFormat="1" applyFont="1" applyFill="1" applyBorder="1" applyAlignment="1">
      <alignment vertical="top" wrapText="1" readingOrder="1"/>
      <protection/>
    </xf>
    <xf numFmtId="43" fontId="63" fillId="0" borderId="11" xfId="37" applyFont="1" applyBorder="1" applyAlignment="1">
      <alignment horizontal="center"/>
    </xf>
    <xf numFmtId="0" fontId="78" fillId="0" borderId="11" xfId="33" applyNumberFormat="1" applyFont="1" applyFill="1" applyBorder="1" applyAlignment="1">
      <alignment horizontal="left" wrapText="1" readingOrder="1"/>
      <protection/>
    </xf>
    <xf numFmtId="0" fontId="78" fillId="0" borderId="11" xfId="33" applyNumberFormat="1" applyFont="1" applyFill="1" applyBorder="1" applyAlignment="1">
      <alignment horizontal="left" vertical="top" wrapText="1" readingOrder="1"/>
      <protection/>
    </xf>
    <xf numFmtId="0" fontId="78" fillId="0" borderId="12" xfId="33" applyNumberFormat="1" applyFont="1" applyFill="1" applyBorder="1" applyAlignment="1">
      <alignment vertical="top" wrapText="1" readingOrder="1"/>
      <protection/>
    </xf>
    <xf numFmtId="0" fontId="78" fillId="0" borderId="12" xfId="33" applyNumberFormat="1" applyFont="1" applyFill="1" applyBorder="1" applyAlignment="1">
      <alignment horizontal="left" wrapText="1" readingOrder="1"/>
      <protection/>
    </xf>
    <xf numFmtId="43" fontId="64" fillId="0" borderId="10" xfId="37" applyFont="1" applyBorder="1" applyAlignment="1">
      <alignment horizontal="center"/>
    </xf>
    <xf numFmtId="0" fontId="78" fillId="0" borderId="11" xfId="33" applyNumberFormat="1" applyFont="1" applyFill="1" applyBorder="1" applyAlignment="1">
      <alignment wrapText="1" readingOrder="1"/>
      <protection/>
    </xf>
    <xf numFmtId="0" fontId="64" fillId="0" borderId="24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43" fontId="63" fillId="0" borderId="14" xfId="37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3" fillId="0" borderId="14" xfId="0" applyFont="1" applyBorder="1" applyAlignment="1">
      <alignment horizontal="center"/>
    </xf>
    <xf numFmtId="0" fontId="64" fillId="0" borderId="14" xfId="0" applyFont="1" applyBorder="1" applyAlignment="1">
      <alignment horizontal="center" vertical="center"/>
    </xf>
    <xf numFmtId="43" fontId="63" fillId="0" borderId="14" xfId="37" applyFont="1" applyBorder="1" applyAlignment="1">
      <alignment horizontal="center"/>
    </xf>
    <xf numFmtId="0" fontId="64" fillId="0" borderId="12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/>
    </xf>
    <xf numFmtId="0" fontId="79" fillId="0" borderId="0" xfId="0" applyFont="1" applyAlignment="1">
      <alignment/>
    </xf>
    <xf numFmtId="43" fontId="64" fillId="0" borderId="14" xfId="0" applyNumberFormat="1" applyFont="1" applyBorder="1" applyAlignment="1">
      <alignment horizontal="center"/>
    </xf>
    <xf numFmtId="2" fontId="63" fillId="0" borderId="14" xfId="0" applyNumberFormat="1" applyFont="1" applyBorder="1" applyAlignment="1">
      <alignment/>
    </xf>
    <xf numFmtId="2" fontId="64" fillId="0" borderId="14" xfId="0" applyNumberFormat="1" applyFont="1" applyBorder="1" applyAlignment="1">
      <alignment/>
    </xf>
    <xf numFmtId="0" fontId="63" fillId="0" borderId="12" xfId="0" applyFont="1" applyBorder="1" applyAlignment="1">
      <alignment horizontal="center"/>
    </xf>
    <xf numFmtId="43" fontId="64" fillId="0" borderId="10" xfId="37" applyFont="1" applyBorder="1" applyAlignment="1">
      <alignment horizontal="center" vertical="center" wrapText="1"/>
    </xf>
    <xf numFmtId="43" fontId="63" fillId="0" borderId="10" xfId="37" applyFont="1" applyBorder="1" applyAlignment="1">
      <alignment horizontal="center" vertical="center" wrapText="1"/>
    </xf>
    <xf numFmtId="43" fontId="63" fillId="0" borderId="16" xfId="37" applyFont="1" applyBorder="1" applyAlignment="1">
      <alignment horizontal="center" vertical="center"/>
    </xf>
    <xf numFmtId="43" fontId="63" fillId="0" borderId="10" xfId="37" applyFont="1" applyBorder="1" applyAlignment="1">
      <alignment horizontal="center" vertical="center"/>
    </xf>
    <xf numFmtId="43" fontId="63" fillId="0" borderId="26" xfId="37" applyFont="1" applyBorder="1" applyAlignment="1">
      <alignment horizontal="center" vertical="center"/>
    </xf>
    <xf numFmtId="43" fontId="63" fillId="0" borderId="12" xfId="37" applyFont="1" applyBorder="1" applyAlignment="1">
      <alignment horizontal="center" vertical="center"/>
    </xf>
    <xf numFmtId="43" fontId="63" fillId="0" borderId="17" xfId="37" applyFont="1" applyBorder="1" applyAlignment="1">
      <alignment horizontal="center" vertical="center"/>
    </xf>
    <xf numFmtId="43" fontId="63" fillId="0" borderId="11" xfId="37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43" fontId="64" fillId="0" borderId="14" xfId="37" applyFont="1" applyBorder="1" applyAlignment="1">
      <alignment horizontal="center" vertical="center" wrapText="1"/>
    </xf>
    <xf numFmtId="43" fontId="64" fillId="0" borderId="15" xfId="37" applyFont="1" applyBorder="1" applyAlignment="1">
      <alignment horizontal="center" vertical="center"/>
    </xf>
    <xf numFmtId="43" fontId="64" fillId="0" borderId="14" xfId="37" applyFont="1" applyBorder="1" applyAlignment="1">
      <alignment horizontal="center" vertical="center"/>
    </xf>
    <xf numFmtId="43" fontId="62" fillId="0" borderId="13" xfId="37" applyFont="1" applyBorder="1" applyAlignment="1">
      <alignment/>
    </xf>
    <xf numFmtId="43" fontId="64" fillId="0" borderId="16" xfId="37" applyFont="1" applyBorder="1" applyAlignment="1">
      <alignment horizontal="center" vertical="center"/>
    </xf>
    <xf numFmtId="43" fontId="64" fillId="0" borderId="10" xfId="37" applyFont="1" applyBorder="1" applyAlignment="1">
      <alignment horizontal="center" vertical="center"/>
    </xf>
    <xf numFmtId="43" fontId="63" fillId="0" borderId="11" xfId="37" applyFont="1" applyBorder="1" applyAlignment="1">
      <alignment horizontal="center" vertical="center" wrapText="1"/>
    </xf>
    <xf numFmtId="43" fontId="63" fillId="0" borderId="12" xfId="37" applyFont="1" applyBorder="1" applyAlignment="1">
      <alignment horizontal="center" vertical="center" wrapText="1"/>
    </xf>
    <xf numFmtId="43" fontId="63" fillId="0" borderId="11" xfId="37" applyFont="1" applyBorder="1" applyAlignment="1">
      <alignment horizontal="right"/>
    </xf>
    <xf numFmtId="0" fontId="63" fillId="0" borderId="14" xfId="0" applyFont="1" applyBorder="1" applyAlignment="1">
      <alignment horizontal="left"/>
    </xf>
    <xf numFmtId="0" fontId="70" fillId="0" borderId="11" xfId="0" applyFont="1" applyBorder="1" applyAlignment="1">
      <alignment horizontal="center"/>
    </xf>
    <xf numFmtId="43" fontId="70" fillId="0" borderId="11" xfId="37" applyFont="1" applyBorder="1" applyAlignment="1">
      <alignment horizontal="center"/>
    </xf>
    <xf numFmtId="0" fontId="63" fillId="0" borderId="0" xfId="0" applyFont="1" applyAlignment="1">
      <alignment/>
    </xf>
    <xf numFmtId="0" fontId="63" fillId="0" borderId="10" xfId="0" applyFont="1" applyBorder="1" applyAlignment="1">
      <alignment vertical="center"/>
    </xf>
    <xf numFmtId="0" fontId="7" fillId="0" borderId="12" xfId="0" applyFont="1" applyBorder="1" applyAlignment="1">
      <alignment/>
    </xf>
    <xf numFmtId="0" fontId="63" fillId="0" borderId="12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64" fillId="0" borderId="12" xfId="0" applyFont="1" applyBorder="1" applyAlignment="1">
      <alignment vertical="center"/>
    </xf>
    <xf numFmtId="0" fontId="63" fillId="0" borderId="11" xfId="0" applyFont="1" applyBorder="1" applyAlignment="1">
      <alignment/>
    </xf>
    <xf numFmtId="0" fontId="65" fillId="0" borderId="14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3" fillId="0" borderId="14" xfId="0" applyFont="1" applyBorder="1" applyAlignment="1">
      <alignment horizontal="center"/>
    </xf>
    <xf numFmtId="0" fontId="64" fillId="0" borderId="14" xfId="0" applyFont="1" applyBorder="1" applyAlignment="1">
      <alignment horizontal="center" vertical="center"/>
    </xf>
    <xf numFmtId="43" fontId="63" fillId="0" borderId="14" xfId="37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64" fillId="0" borderId="10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80" fillId="0" borderId="0" xfId="0" applyFont="1" applyAlignment="1">
      <alignment/>
    </xf>
    <xf numFmtId="0" fontId="65" fillId="0" borderId="0" xfId="0" applyFont="1" applyBorder="1" applyAlignment="1">
      <alignment horizontal="center"/>
    </xf>
    <xf numFmtId="43" fontId="65" fillId="0" borderId="0" xfId="37" applyFont="1" applyBorder="1" applyAlignment="1">
      <alignment horizontal="center"/>
    </xf>
    <xf numFmtId="0" fontId="65" fillId="0" borderId="25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43" fontId="65" fillId="0" borderId="14" xfId="37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14" fontId="62" fillId="0" borderId="14" xfId="0" applyNumberFormat="1" applyFont="1" applyBorder="1" applyAlignment="1">
      <alignment horizontal="center"/>
    </xf>
    <xf numFmtId="43" fontId="62" fillId="0" borderId="14" xfId="37" applyFont="1" applyBorder="1" applyAlignment="1">
      <alignment horizontal="center"/>
    </xf>
    <xf numFmtId="43" fontId="65" fillId="0" borderId="14" xfId="0" applyNumberFormat="1" applyFont="1" applyBorder="1" applyAlignment="1">
      <alignment/>
    </xf>
    <xf numFmtId="0" fontId="65" fillId="0" borderId="24" xfId="0" applyFont="1" applyBorder="1" applyAlignment="1">
      <alignment horizontal="center"/>
    </xf>
    <xf numFmtId="0" fontId="62" fillId="0" borderId="30" xfId="0" applyFont="1" applyBorder="1" applyAlignment="1">
      <alignment horizontal="center"/>
    </xf>
    <xf numFmtId="49" fontId="62" fillId="0" borderId="14" xfId="0" applyNumberFormat="1" applyFont="1" applyBorder="1" applyAlignment="1">
      <alignment horizontal="center"/>
    </xf>
    <xf numFmtId="0" fontId="62" fillId="0" borderId="24" xfId="0" applyFont="1" applyBorder="1" applyAlignment="1">
      <alignment horizontal="center"/>
    </xf>
    <xf numFmtId="43" fontId="65" fillId="0" borderId="10" xfId="0" applyNumberFormat="1" applyFont="1" applyBorder="1" applyAlignment="1">
      <alignment/>
    </xf>
    <xf numFmtId="0" fontId="80" fillId="0" borderId="0" xfId="0" applyFont="1" applyAlignment="1">
      <alignment horizontal="center"/>
    </xf>
    <xf numFmtId="43" fontId="80" fillId="0" borderId="0" xfId="37" applyFont="1" applyAlignment="1">
      <alignment horizontal="center"/>
    </xf>
    <xf numFmtId="0" fontId="65" fillId="0" borderId="14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80" fillId="0" borderId="14" xfId="0" applyFont="1" applyBorder="1" applyAlignment="1">
      <alignment horizontal="center"/>
    </xf>
    <xf numFmtId="43" fontId="80" fillId="0" borderId="14" xfId="37" applyFont="1" applyBorder="1" applyAlignment="1">
      <alignment horizontal="center"/>
    </xf>
    <xf numFmtId="43" fontId="65" fillId="0" borderId="12" xfId="37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59" fontId="62" fillId="0" borderId="14" xfId="0" applyNumberFormat="1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43" fontId="65" fillId="0" borderId="30" xfId="0" applyNumberFormat="1" applyFont="1" applyBorder="1" applyAlignment="1">
      <alignment/>
    </xf>
    <xf numFmtId="0" fontId="62" fillId="0" borderId="41" xfId="0" applyFont="1" applyBorder="1" applyAlignment="1">
      <alignment horizontal="center"/>
    </xf>
    <xf numFmtId="0" fontId="80" fillId="0" borderId="41" xfId="0" applyFont="1" applyBorder="1" applyAlignment="1">
      <alignment horizontal="center"/>
    </xf>
    <xf numFmtId="49" fontId="63" fillId="0" borderId="35" xfId="0" applyNumberFormat="1" applyFont="1" applyBorder="1" applyAlignment="1">
      <alignment horizontal="left"/>
    </xf>
    <xf numFmtId="49" fontId="63" fillId="0" borderId="35" xfId="0" applyNumberFormat="1" applyFont="1" applyBorder="1" applyAlignment="1">
      <alignment horizontal="center"/>
    </xf>
    <xf numFmtId="49" fontId="63" fillId="0" borderId="33" xfId="0" applyNumberFormat="1" applyFont="1" applyBorder="1" applyAlignment="1">
      <alignment horizontal="left"/>
    </xf>
    <xf numFmtId="49" fontId="63" fillId="0" borderId="33" xfId="0" applyNumberFormat="1" applyFont="1" applyBorder="1" applyAlignment="1">
      <alignment horizontal="center"/>
    </xf>
    <xf numFmtId="49" fontId="63" fillId="0" borderId="36" xfId="0" applyNumberFormat="1" applyFont="1" applyBorder="1" applyAlignment="1">
      <alignment horizontal="left"/>
    </xf>
    <xf numFmtId="49" fontId="63" fillId="0" borderId="36" xfId="0" applyNumberFormat="1" applyFont="1" applyBorder="1" applyAlignment="1">
      <alignment horizontal="center"/>
    </xf>
    <xf numFmtId="0" fontId="64" fillId="0" borderId="41" xfId="0" applyFont="1" applyBorder="1" applyAlignment="1">
      <alignment/>
    </xf>
    <xf numFmtId="0" fontId="64" fillId="0" borderId="14" xfId="0" applyFont="1" applyBorder="1" applyAlignment="1">
      <alignment horizontal="left"/>
    </xf>
    <xf numFmtId="49" fontId="2" fillId="0" borderId="0" xfId="37" applyNumberFormat="1" applyFont="1" applyBorder="1" applyAlignment="1">
      <alignment horizontal="right" vertical="center"/>
    </xf>
    <xf numFmtId="49" fontId="2" fillId="0" borderId="25" xfId="37" applyNumberFormat="1" applyFont="1" applyBorder="1" applyAlignment="1">
      <alignment horizontal="right" vertical="center"/>
    </xf>
    <xf numFmtId="43" fontId="65" fillId="0" borderId="13" xfId="37" applyFont="1" applyBorder="1" applyAlignment="1">
      <alignment/>
    </xf>
    <xf numFmtId="43" fontId="65" fillId="0" borderId="13" xfId="0" applyNumberFormat="1" applyFont="1" applyBorder="1" applyAlignment="1">
      <alignment/>
    </xf>
    <xf numFmtId="0" fontId="64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43" fontId="63" fillId="0" borderId="0" xfId="37" applyFont="1" applyBorder="1" applyAlignment="1">
      <alignment horizontal="center" vertical="center" wrapText="1"/>
    </xf>
    <xf numFmtId="43" fontId="63" fillId="0" borderId="0" xfId="37" applyFont="1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43" fontId="64" fillId="0" borderId="11" xfId="37" applyFont="1" applyBorder="1" applyAlignment="1">
      <alignment horizontal="center" vertical="center" wrapText="1"/>
    </xf>
    <xf numFmtId="43" fontId="64" fillId="0" borderId="17" xfId="37" applyFont="1" applyBorder="1" applyAlignment="1">
      <alignment horizontal="center" vertical="center"/>
    </xf>
    <xf numFmtId="43" fontId="64" fillId="0" borderId="11" xfId="37" applyFont="1" applyBorder="1" applyAlignment="1">
      <alignment horizontal="center" vertical="center"/>
    </xf>
    <xf numFmtId="43" fontId="64" fillId="0" borderId="11" xfId="37" applyFont="1" applyBorder="1" applyAlignment="1">
      <alignment/>
    </xf>
    <xf numFmtId="0" fontId="3" fillId="0" borderId="14" xfId="0" applyFont="1" applyBorder="1" applyAlignment="1">
      <alignment horizontal="center"/>
    </xf>
    <xf numFmtId="0" fontId="62" fillId="0" borderId="0" xfId="0" applyFont="1" applyAlignment="1">
      <alignment/>
    </xf>
    <xf numFmtId="0" fontId="64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left" vertical="center"/>
    </xf>
    <xf numFmtId="43" fontId="64" fillId="0" borderId="16" xfId="37" applyFont="1" applyBorder="1" applyAlignment="1">
      <alignment vertical="center"/>
    </xf>
    <xf numFmtId="43" fontId="64" fillId="0" borderId="16" xfId="37" applyFont="1" applyBorder="1" applyAlignment="1">
      <alignment horizontal="center" vertical="center" wrapText="1"/>
    </xf>
    <xf numFmtId="0" fontId="63" fillId="0" borderId="11" xfId="0" applyFont="1" applyBorder="1" applyAlignment="1">
      <alignment horizontal="left" vertical="center"/>
    </xf>
    <xf numFmtId="43" fontId="63" fillId="0" borderId="32" xfId="37" applyFont="1" applyBorder="1" applyAlignment="1">
      <alignment vertical="center"/>
    </xf>
    <xf numFmtId="43" fontId="64" fillId="0" borderId="32" xfId="37" applyFont="1" applyBorder="1" applyAlignment="1">
      <alignment horizontal="center" vertical="center"/>
    </xf>
    <xf numFmtId="43" fontId="64" fillId="0" borderId="38" xfId="37" applyFont="1" applyBorder="1" applyAlignment="1">
      <alignment horizontal="center" vertical="center" wrapText="1"/>
    </xf>
    <xf numFmtId="43" fontId="63" fillId="0" borderId="38" xfId="37" applyFont="1" applyBorder="1" applyAlignment="1">
      <alignment horizontal="center" vertical="center" wrapText="1"/>
    </xf>
    <xf numFmtId="43" fontId="64" fillId="0" borderId="38" xfId="37" applyFont="1" applyBorder="1" applyAlignment="1">
      <alignment horizontal="center" vertical="center"/>
    </xf>
    <xf numFmtId="43" fontId="63" fillId="0" borderId="32" xfId="37" applyFont="1" applyBorder="1" applyAlignment="1">
      <alignment/>
    </xf>
    <xf numFmtId="43" fontId="63" fillId="0" borderId="33" xfId="37" applyFont="1" applyBorder="1" applyAlignment="1">
      <alignment/>
    </xf>
    <xf numFmtId="43" fontId="64" fillId="0" borderId="33" xfId="37" applyFont="1" applyBorder="1" applyAlignment="1">
      <alignment horizontal="center" vertical="center"/>
    </xf>
    <xf numFmtId="43" fontId="63" fillId="0" borderId="38" xfId="37" applyFont="1" applyBorder="1" applyAlignment="1">
      <alignment horizontal="left" vertical="center" wrapText="1"/>
    </xf>
    <xf numFmtId="43" fontId="63" fillId="0" borderId="38" xfId="37" applyFont="1" applyBorder="1" applyAlignment="1">
      <alignment horizontal="left" vertical="center"/>
    </xf>
    <xf numFmtId="43" fontId="63" fillId="0" borderId="39" xfId="37" applyFont="1" applyBorder="1" applyAlignment="1">
      <alignment horizontal="left" vertical="center" wrapText="1"/>
    </xf>
    <xf numFmtId="43" fontId="63" fillId="0" borderId="39" xfId="37" applyFont="1" applyBorder="1" applyAlignment="1">
      <alignment horizontal="left" vertical="center"/>
    </xf>
    <xf numFmtId="43" fontId="63" fillId="0" borderId="33" xfId="37" applyFont="1" applyBorder="1" applyAlignment="1">
      <alignment vertical="center"/>
    </xf>
    <xf numFmtId="43" fontId="63" fillId="0" borderId="36" xfId="37" applyFont="1" applyBorder="1" applyAlignment="1">
      <alignment vertical="center"/>
    </xf>
    <xf numFmtId="43" fontId="64" fillId="0" borderId="36" xfId="37" applyFont="1" applyBorder="1" applyAlignment="1">
      <alignment horizontal="center" vertical="center"/>
    </xf>
    <xf numFmtId="43" fontId="64" fillId="0" borderId="18" xfId="37" applyFont="1" applyBorder="1" applyAlignment="1">
      <alignment vertical="center"/>
    </xf>
    <xf numFmtId="43" fontId="64" fillId="0" borderId="19" xfId="37" applyFont="1" applyBorder="1" applyAlignment="1">
      <alignment horizontal="center" vertical="center" wrapText="1"/>
    </xf>
    <xf numFmtId="0" fontId="69" fillId="0" borderId="10" xfId="0" applyFont="1" applyBorder="1" applyAlignment="1">
      <alignment vertical="center"/>
    </xf>
    <xf numFmtId="43" fontId="64" fillId="0" borderId="11" xfId="37" applyFont="1" applyBorder="1" applyAlignment="1">
      <alignment vertical="center"/>
    </xf>
    <xf numFmtId="43" fontId="63" fillId="0" borderId="32" xfId="37" applyFont="1" applyBorder="1" applyAlignment="1">
      <alignment/>
    </xf>
    <xf numFmtId="43" fontId="64" fillId="0" borderId="18" xfId="0" applyNumberFormat="1" applyFont="1" applyBorder="1" applyAlignment="1">
      <alignment/>
    </xf>
    <xf numFmtId="43" fontId="63" fillId="0" borderId="27" xfId="0" applyNumberFormat="1" applyFont="1" applyBorder="1" applyAlignment="1">
      <alignment/>
    </xf>
    <xf numFmtId="43" fontId="63" fillId="0" borderId="20" xfId="0" applyNumberFormat="1" applyFont="1" applyBorder="1" applyAlignment="1">
      <alignment/>
    </xf>
    <xf numFmtId="0" fontId="63" fillId="0" borderId="0" xfId="0" applyFont="1" applyAlignment="1">
      <alignment horizontal="left"/>
    </xf>
    <xf numFmtId="0" fontId="63" fillId="0" borderId="32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3" fontId="10" fillId="0" borderId="42" xfId="37" applyFont="1" applyBorder="1" applyAlignment="1">
      <alignment vertical="center"/>
    </xf>
    <xf numFmtId="43" fontId="10" fillId="0" borderId="0" xfId="37" applyFont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/>
    </xf>
    <xf numFmtId="43" fontId="9" fillId="0" borderId="0" xfId="37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43" fontId="9" fillId="0" borderId="0" xfId="37" applyFont="1" applyFill="1" applyBorder="1" applyAlignment="1" applyProtection="1">
      <alignment horizontal="center" vertical="center"/>
      <protection/>
    </xf>
    <xf numFmtId="43" fontId="10" fillId="0" borderId="29" xfId="37" applyFont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/>
    </xf>
    <xf numFmtId="43" fontId="9" fillId="0" borderId="21" xfId="37" applyFont="1" applyBorder="1" applyAlignment="1">
      <alignment vertical="center"/>
    </xf>
    <xf numFmtId="43" fontId="10" fillId="0" borderId="0" xfId="37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64" fillId="0" borderId="10" xfId="0" applyFont="1" applyBorder="1" applyAlignment="1">
      <alignment horizontal="left"/>
    </xf>
    <xf numFmtId="0" fontId="65" fillId="0" borderId="0" xfId="0" applyFont="1" applyBorder="1" applyAlignment="1">
      <alignment/>
    </xf>
    <xf numFmtId="43" fontId="65" fillId="0" borderId="0" xfId="37" applyFont="1" applyBorder="1" applyAlignment="1">
      <alignment/>
    </xf>
    <xf numFmtId="43" fontId="62" fillId="0" borderId="0" xfId="0" applyNumberFormat="1" applyFont="1" applyBorder="1" applyAlignment="1">
      <alignment/>
    </xf>
    <xf numFmtId="43" fontId="63" fillId="0" borderId="11" xfId="39" applyFont="1" applyBorder="1" applyAlignment="1">
      <alignment/>
    </xf>
    <xf numFmtId="0" fontId="3" fillId="0" borderId="10" xfId="0" applyFont="1" applyBorder="1" applyAlignment="1">
      <alignment horizontal="center"/>
    </xf>
    <xf numFmtId="43" fontId="64" fillId="0" borderId="10" xfId="37" applyFont="1" applyBorder="1" applyAlignment="1">
      <alignment/>
    </xf>
    <xf numFmtId="0" fontId="3" fillId="0" borderId="12" xfId="0" applyFont="1" applyBorder="1" applyAlignment="1">
      <alignment horizontal="center"/>
    </xf>
    <xf numFmtId="43" fontId="64" fillId="0" borderId="12" xfId="37" applyFont="1" applyBorder="1" applyAlignment="1">
      <alignment/>
    </xf>
    <xf numFmtId="43" fontId="64" fillId="0" borderId="13" xfId="37" applyFont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64" fillId="0" borderId="12" xfId="0" applyFont="1" applyBorder="1" applyAlignment="1">
      <alignment horizontal="center" vertical="center"/>
    </xf>
    <xf numFmtId="43" fontId="64" fillId="0" borderId="0" xfId="0" applyNumberFormat="1" applyFont="1" applyAlignment="1">
      <alignment horizont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4" fillId="0" borderId="41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  <protection/>
    </xf>
    <xf numFmtId="0" fontId="64" fillId="0" borderId="0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4" fillId="0" borderId="24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center" vertical="center"/>
    </xf>
    <xf numFmtId="0" fontId="64" fillId="0" borderId="26" xfId="0" applyFont="1" applyFill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64" fillId="0" borderId="41" xfId="0" applyFont="1" applyBorder="1" applyAlignment="1">
      <alignment horizontal="center"/>
    </xf>
    <xf numFmtId="0" fontId="64" fillId="0" borderId="29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64" fillId="0" borderId="14" xfId="0" applyFont="1" applyBorder="1" applyAlignment="1">
      <alignment horizontal="center" vertical="center"/>
    </xf>
    <xf numFmtId="43" fontId="63" fillId="0" borderId="35" xfId="37" applyFont="1" applyBorder="1" applyAlignment="1">
      <alignment horizontal="center"/>
    </xf>
    <xf numFmtId="43" fontId="63" fillId="0" borderId="33" xfId="37" applyFont="1" applyBorder="1" applyAlignment="1">
      <alignment horizontal="center"/>
    </xf>
    <xf numFmtId="49" fontId="64" fillId="0" borderId="14" xfId="0" applyNumberFormat="1" applyFont="1" applyBorder="1" applyAlignment="1">
      <alignment horizontal="center"/>
    </xf>
    <xf numFmtId="43" fontId="64" fillId="0" borderId="14" xfId="37" applyFont="1" applyBorder="1" applyAlignment="1">
      <alignment horizontal="center"/>
    </xf>
    <xf numFmtId="49" fontId="64" fillId="0" borderId="14" xfId="37" applyNumberFormat="1" applyFont="1" applyBorder="1" applyAlignment="1">
      <alignment horizontal="center"/>
    </xf>
    <xf numFmtId="43" fontId="63" fillId="0" borderId="36" xfId="37" applyFont="1" applyBorder="1" applyAlignment="1">
      <alignment horizontal="center"/>
    </xf>
    <xf numFmtId="43" fontId="63" fillId="0" borderId="14" xfId="37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3" fontId="2" fillId="0" borderId="14" xfId="37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65" fillId="0" borderId="41" xfId="0" applyFont="1" applyBorder="1" applyAlignment="1">
      <alignment horizontal="center"/>
    </xf>
    <xf numFmtId="0" fontId="65" fillId="0" borderId="29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65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  <protection/>
    </xf>
    <xf numFmtId="0" fontId="65" fillId="0" borderId="0" xfId="0" applyFont="1" applyAlignment="1">
      <alignment horizontal="center"/>
    </xf>
    <xf numFmtId="0" fontId="65" fillId="0" borderId="14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64" fillId="0" borderId="10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/>
    </xf>
    <xf numFmtId="0" fontId="64" fillId="0" borderId="30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65" fillId="0" borderId="23" xfId="0" applyFont="1" applyBorder="1" applyAlignment="1">
      <alignment horizontal="center"/>
    </xf>
    <xf numFmtId="0" fontId="65" fillId="0" borderId="25" xfId="0" applyFont="1" applyBorder="1" applyAlignment="1">
      <alignment horizontal="center"/>
    </xf>
    <xf numFmtId="0" fontId="65" fillId="0" borderId="26" xfId="0" applyFont="1" applyBorder="1" applyAlignment="1">
      <alignment horizontal="center"/>
    </xf>
    <xf numFmtId="0" fontId="65" fillId="0" borderId="30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5" fillId="0" borderId="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3</xdr:row>
      <xdr:rowOff>133350</xdr:rowOff>
    </xdr:from>
    <xdr:to>
      <xdr:col>4</xdr:col>
      <xdr:colOff>0</xdr:colOff>
      <xdr:row>5</xdr:row>
      <xdr:rowOff>0</xdr:rowOff>
    </xdr:to>
    <xdr:sp>
      <xdr:nvSpPr>
        <xdr:cNvPr id="1" name="Flowchart: Data 1"/>
        <xdr:cNvSpPr>
          <a:spLocks/>
        </xdr:cNvSpPr>
      </xdr:nvSpPr>
      <xdr:spPr>
        <a:xfrm>
          <a:off x="1304925" y="1133475"/>
          <a:ext cx="1819275" cy="390525"/>
        </a:xfrm>
        <a:prstGeom prst="flowChartInputOutpu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zoomScalePageLayoutView="0" workbookViewId="0" topLeftCell="A1">
      <selection activeCell="A33" sqref="A33:D33"/>
    </sheetView>
  </sheetViews>
  <sheetFormatPr defaultColWidth="9.00390625" defaultRowHeight="15"/>
  <cols>
    <col min="1" max="2" width="4.57421875" style="489" customWidth="1"/>
    <col min="3" max="3" width="5.421875" style="489" customWidth="1"/>
    <col min="4" max="4" width="30.28125" style="489" customWidth="1"/>
    <col min="5" max="5" width="9.8515625" style="491" customWidth="1"/>
    <col min="6" max="6" width="4.140625" style="491" customWidth="1"/>
    <col min="7" max="7" width="15.140625" style="491" customWidth="1"/>
    <col min="8" max="8" width="5.00390625" style="491" customWidth="1"/>
    <col min="9" max="9" width="16.28125" style="495" customWidth="1"/>
    <col min="10" max="16384" width="9.00390625" style="489" customWidth="1"/>
  </cols>
  <sheetData>
    <row r="1" spans="1:9" ht="22.5">
      <c r="A1" s="522" t="s">
        <v>232</v>
      </c>
      <c r="B1" s="522"/>
      <c r="C1" s="522"/>
      <c r="D1" s="522"/>
      <c r="E1" s="522"/>
      <c r="F1" s="522"/>
      <c r="G1" s="522"/>
      <c r="H1" s="522"/>
      <c r="I1" s="522"/>
    </row>
    <row r="2" spans="1:9" ht="22.5">
      <c r="A2" s="522" t="s">
        <v>0</v>
      </c>
      <c r="B2" s="522"/>
      <c r="C2" s="522"/>
      <c r="D2" s="522"/>
      <c r="E2" s="522"/>
      <c r="F2" s="522"/>
      <c r="G2" s="522"/>
      <c r="H2" s="522"/>
      <c r="I2" s="522"/>
    </row>
    <row r="3" spans="1:9" ht="22.5">
      <c r="A3" s="522" t="s">
        <v>1251</v>
      </c>
      <c r="B3" s="522"/>
      <c r="C3" s="522"/>
      <c r="D3" s="522"/>
      <c r="E3" s="522"/>
      <c r="F3" s="522"/>
      <c r="G3" s="522"/>
      <c r="H3" s="522"/>
      <c r="I3" s="522"/>
    </row>
    <row r="4" spans="1:9" ht="13.5" customHeight="1">
      <c r="A4" s="523"/>
      <c r="B4" s="523"/>
      <c r="C4" s="523"/>
      <c r="D4" s="523"/>
      <c r="E4" s="523"/>
      <c r="F4" s="523"/>
      <c r="G4" s="523"/>
      <c r="H4" s="523"/>
      <c r="I4" s="523"/>
    </row>
    <row r="5" spans="1:9" ht="22.5">
      <c r="A5" s="490"/>
      <c r="B5" s="490"/>
      <c r="C5" s="490"/>
      <c r="D5" s="490"/>
      <c r="E5" s="491" t="s">
        <v>43</v>
      </c>
      <c r="G5" s="491" t="s">
        <v>138</v>
      </c>
      <c r="I5" s="488" t="s">
        <v>154</v>
      </c>
    </row>
    <row r="6" spans="1:9" ht="23.25" thickBot="1">
      <c r="A6" s="492" t="s">
        <v>2</v>
      </c>
      <c r="B6" s="493"/>
      <c r="E6" s="491">
        <v>2</v>
      </c>
      <c r="G6" s="494">
        <f>+งบทรัพย์สิน!B31</f>
        <v>11315364</v>
      </c>
      <c r="H6" s="495"/>
      <c r="I6" s="494">
        <f>งบทรัพย์สิน!C31</f>
        <v>10072610</v>
      </c>
    </row>
    <row r="7" spans="1:2" ht="23.25" thickTop="1">
      <c r="A7" s="492" t="s">
        <v>1</v>
      </c>
      <c r="B7" s="493"/>
    </row>
    <row r="8" spans="1:2" ht="24" customHeight="1">
      <c r="A8" s="493"/>
      <c r="B8" s="492" t="s">
        <v>44</v>
      </c>
    </row>
    <row r="9" spans="3:9" ht="24" customHeight="1">
      <c r="C9" s="496" t="s">
        <v>3</v>
      </c>
      <c r="E9" s="491">
        <v>3</v>
      </c>
      <c r="G9" s="497">
        <f>'หมายเหตุ 3,4,5,6'!E17</f>
        <v>32036502.520000003</v>
      </c>
      <c r="H9" s="497"/>
      <c r="I9" s="495">
        <f>'หมายเหตุ 3,4,5,6'!G17</f>
        <v>26816210.89</v>
      </c>
    </row>
    <row r="10" spans="3:9" ht="24" customHeight="1">
      <c r="C10" s="496" t="s">
        <v>45</v>
      </c>
      <c r="E10" s="491">
        <v>4</v>
      </c>
      <c r="G10" s="497">
        <f>'หมายเหตุ 7'!D13</f>
        <v>21600</v>
      </c>
      <c r="H10" s="497"/>
      <c r="I10" s="495">
        <f>'หมายเหตุ 7'!F13</f>
        <v>265600</v>
      </c>
    </row>
    <row r="11" spans="3:9" ht="24" customHeight="1">
      <c r="C11" s="496" t="s">
        <v>4</v>
      </c>
      <c r="E11" s="491">
        <v>5</v>
      </c>
      <c r="G11" s="497">
        <f>'หมายเหตุ 8'!E17</f>
        <v>0</v>
      </c>
      <c r="H11" s="497"/>
      <c r="I11" s="495">
        <f>'หมายเหตุ 8'!H17</f>
        <v>3684</v>
      </c>
    </row>
    <row r="12" spans="3:9" ht="24" customHeight="1">
      <c r="C12" s="496" t="s">
        <v>5</v>
      </c>
      <c r="D12" s="496"/>
      <c r="E12" s="498">
        <v>6</v>
      </c>
      <c r="F12" s="498"/>
      <c r="G12" s="499">
        <f>+'หมายเหตุ9-11'!C21</f>
        <v>804492</v>
      </c>
      <c r="H12" s="499"/>
      <c r="I12" s="495">
        <f>+'หมายเหตุ9-11'!C42</f>
        <v>863869</v>
      </c>
    </row>
    <row r="13" spans="3:9" ht="24" customHeight="1">
      <c r="C13" s="492" t="s">
        <v>46</v>
      </c>
      <c r="E13" s="498"/>
      <c r="F13" s="498"/>
      <c r="G13" s="500">
        <f>SUM(G9:G12)</f>
        <v>32862594.520000003</v>
      </c>
      <c r="H13" s="499"/>
      <c r="I13" s="500">
        <f>SUM(I9:I12)</f>
        <v>27949363.89</v>
      </c>
    </row>
    <row r="14" spans="1:9" ht="24" customHeight="1" thickBot="1">
      <c r="A14" s="501" t="s">
        <v>6</v>
      </c>
      <c r="E14" s="498"/>
      <c r="F14" s="498"/>
      <c r="G14" s="502">
        <v>32862594.52</v>
      </c>
      <c r="H14" s="499"/>
      <c r="I14" s="502">
        <v>27949363.89</v>
      </c>
    </row>
    <row r="15" spans="1:8" ht="13.5" customHeight="1" thickTop="1">
      <c r="A15" s="501"/>
      <c r="E15" s="498"/>
      <c r="F15" s="498"/>
      <c r="G15" s="499"/>
      <c r="H15" s="499"/>
    </row>
    <row r="16" spans="1:9" ht="24" customHeight="1" thickBot="1">
      <c r="A16" s="492" t="s">
        <v>8</v>
      </c>
      <c r="B16" s="493"/>
      <c r="E16" s="491">
        <v>2</v>
      </c>
      <c r="G16" s="494">
        <f>+งบทรัพย์สิน!B31</f>
        <v>11315364</v>
      </c>
      <c r="H16" s="495"/>
      <c r="I16" s="494">
        <f>+งบทรัพย์สิน!C31</f>
        <v>10072610</v>
      </c>
    </row>
    <row r="17" spans="1:8" ht="24" customHeight="1" thickTop="1">
      <c r="A17" s="501" t="s">
        <v>7</v>
      </c>
      <c r="B17" s="496"/>
      <c r="C17" s="493"/>
      <c r="G17" s="497"/>
      <c r="H17" s="497"/>
    </row>
    <row r="18" spans="1:8" ht="24" customHeight="1">
      <c r="A18" s="496"/>
      <c r="B18" s="492" t="s">
        <v>47</v>
      </c>
      <c r="C18" s="493"/>
      <c r="G18" s="497"/>
      <c r="H18" s="497"/>
    </row>
    <row r="19" spans="1:9" ht="24" customHeight="1">
      <c r="A19" s="496"/>
      <c r="B19" s="492"/>
      <c r="C19" s="496" t="s">
        <v>10</v>
      </c>
      <c r="E19" s="491">
        <v>7</v>
      </c>
      <c r="G19" s="503">
        <v>2654660</v>
      </c>
      <c r="H19" s="497"/>
      <c r="I19" s="495">
        <f>'หมายเหตุ 15-16'!G109</f>
        <v>137600</v>
      </c>
    </row>
    <row r="20" spans="1:9" ht="24" customHeight="1">
      <c r="A20" s="496"/>
      <c r="B20" s="492"/>
      <c r="C20" s="496" t="s">
        <v>9</v>
      </c>
      <c r="E20" s="491">
        <v>8</v>
      </c>
      <c r="G20" s="503">
        <v>1694748.48</v>
      </c>
      <c r="H20" s="497"/>
      <c r="I20" s="495">
        <v>2426155.84</v>
      </c>
    </row>
    <row r="21" spans="3:9" ht="24" customHeight="1">
      <c r="C21" s="492" t="s">
        <v>48</v>
      </c>
      <c r="G21" s="500">
        <f>SUM(G19:G20)</f>
        <v>4349408.48</v>
      </c>
      <c r="H21" s="497"/>
      <c r="I21" s="500">
        <f>SUM(I19:I20)</f>
        <v>2563755.84</v>
      </c>
    </row>
    <row r="22" spans="2:9" ht="24" customHeight="1">
      <c r="B22" s="504" t="s">
        <v>11</v>
      </c>
      <c r="G22" s="500">
        <v>4349408.48</v>
      </c>
      <c r="H22" s="497"/>
      <c r="I22" s="500">
        <v>2563755.84</v>
      </c>
    </row>
    <row r="23" spans="2:8" ht="24" customHeight="1">
      <c r="B23" s="504"/>
      <c r="G23" s="497"/>
      <c r="H23" s="497"/>
    </row>
    <row r="24" spans="1:8" ht="24" customHeight="1">
      <c r="A24" s="504" t="s">
        <v>12</v>
      </c>
      <c r="G24" s="497"/>
      <c r="H24" s="497"/>
    </row>
    <row r="25" spans="3:9" ht="24" customHeight="1">
      <c r="C25" s="496" t="s">
        <v>12</v>
      </c>
      <c r="E25" s="491">
        <v>9</v>
      </c>
      <c r="G25" s="503">
        <v>12252803.08</v>
      </c>
      <c r="H25" s="497"/>
      <c r="I25" s="495">
        <f>+'หมายเหตุ 21'!I24</f>
        <v>10381540.61</v>
      </c>
    </row>
    <row r="26" spans="3:9" ht="24" customHeight="1">
      <c r="C26" s="496" t="s">
        <v>13</v>
      </c>
      <c r="E26" s="491" t="s">
        <v>1100</v>
      </c>
      <c r="G26" s="503">
        <v>16260382.96</v>
      </c>
      <c r="H26" s="497"/>
      <c r="I26" s="495">
        <v>15004067.44</v>
      </c>
    </row>
    <row r="27" spans="3:9" ht="24" customHeight="1">
      <c r="C27" s="501" t="s">
        <v>14</v>
      </c>
      <c r="G27" s="500">
        <f>SUM(G25:G26)</f>
        <v>28513186.04</v>
      </c>
      <c r="H27" s="497"/>
      <c r="I27" s="500">
        <f>SUM(I25:I26)</f>
        <v>25385608.049999997</v>
      </c>
    </row>
    <row r="28" spans="1:9" ht="23.25" thickBot="1">
      <c r="A28" s="501" t="s">
        <v>15</v>
      </c>
      <c r="C28" s="496"/>
      <c r="E28" s="498"/>
      <c r="F28" s="498"/>
      <c r="G28" s="502">
        <f>SUM(G22+G27)</f>
        <v>32862594.52</v>
      </c>
      <c r="H28" s="499"/>
      <c r="I28" s="502">
        <f>SUM(I22+I27)</f>
        <v>27949363.889999997</v>
      </c>
    </row>
    <row r="29" spans="1:8" ht="10.5" customHeight="1" hidden="1" thickTop="1">
      <c r="A29" s="501"/>
      <c r="C29" s="496"/>
      <c r="E29" s="498"/>
      <c r="F29" s="498"/>
      <c r="G29" s="498"/>
      <c r="H29" s="498"/>
    </row>
    <row r="30" spans="1:4" s="493" customFormat="1" ht="23.25" thickTop="1">
      <c r="A30" s="496" t="s">
        <v>140</v>
      </c>
      <c r="B30" s="496"/>
      <c r="C30" s="496"/>
      <c r="D30" s="496"/>
    </row>
    <row r="31" spans="1:4" s="493" customFormat="1" ht="22.5">
      <c r="A31" s="521" t="s">
        <v>360</v>
      </c>
      <c r="B31" s="521"/>
      <c r="C31" s="521"/>
      <c r="D31" s="521"/>
    </row>
    <row r="32" spans="1:4" s="493" customFormat="1" ht="22.5">
      <c r="A32" s="521" t="s">
        <v>1284</v>
      </c>
      <c r="B32" s="521"/>
      <c r="C32" s="521"/>
      <c r="D32" s="521"/>
    </row>
    <row r="33" spans="1:4" s="493" customFormat="1" ht="22.5">
      <c r="A33" s="521" t="s">
        <v>1285</v>
      </c>
      <c r="B33" s="521"/>
      <c r="C33" s="521"/>
      <c r="D33" s="521"/>
    </row>
    <row r="34" spans="1:4" s="493" customFormat="1" ht="12.75" customHeight="1">
      <c r="A34" s="505"/>
      <c r="B34" s="505"/>
      <c r="C34" s="505"/>
      <c r="D34" s="505"/>
    </row>
    <row r="35" spans="1:4" s="493" customFormat="1" ht="22.5">
      <c r="A35" s="496"/>
      <c r="B35" s="496"/>
      <c r="C35" s="496"/>
      <c r="D35" s="496"/>
    </row>
    <row r="36" spans="1:4" s="493" customFormat="1" ht="24.75" customHeight="1">
      <c r="A36" s="496"/>
      <c r="B36" s="496" t="s">
        <v>1286</v>
      </c>
      <c r="C36" s="496"/>
      <c r="D36" s="496"/>
    </row>
    <row r="37" spans="2:8" ht="22.5">
      <c r="B37" s="489" t="s">
        <v>1287</v>
      </c>
      <c r="E37" s="506"/>
      <c r="H37" s="507"/>
    </row>
  </sheetData>
  <sheetProtection/>
  <mergeCells count="7">
    <mergeCell ref="A33:D33"/>
    <mergeCell ref="A1:I1"/>
    <mergeCell ref="A2:I2"/>
    <mergeCell ref="A3:I3"/>
    <mergeCell ref="A4:I4"/>
    <mergeCell ref="A31:D31"/>
    <mergeCell ref="A32:D32"/>
  </mergeCells>
  <printOptions/>
  <pageMargins left="0.4330708661417323" right="0" top="0.6692913385826772" bottom="0" header="0.31496062992125984" footer="0.31496062992125984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SheetLayoutView="100" zoomScalePageLayoutView="0" workbookViewId="0" topLeftCell="A22">
      <selection activeCell="E15" sqref="E15"/>
    </sheetView>
  </sheetViews>
  <sheetFormatPr defaultColWidth="9.140625" defaultRowHeight="15"/>
  <cols>
    <col min="2" max="2" width="34.140625" style="0" bestFit="1" customWidth="1"/>
    <col min="3" max="3" width="6.00390625" style="0" customWidth="1"/>
    <col min="4" max="4" width="12.57421875" style="0" bestFit="1" customWidth="1"/>
    <col min="5" max="5" width="7.28125" style="0" customWidth="1"/>
    <col min="6" max="6" width="12.57421875" style="0" bestFit="1" customWidth="1"/>
  </cols>
  <sheetData>
    <row r="1" spans="1:6" s="3" customFormat="1" ht="24">
      <c r="A1" s="535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5"/>
      <c r="C1" s="535"/>
      <c r="D1" s="535"/>
      <c r="E1" s="535"/>
      <c r="F1" s="535"/>
    </row>
    <row r="2" spans="1:6" s="3" customFormat="1" ht="24">
      <c r="A2" s="535" t="s">
        <v>50</v>
      </c>
      <c r="B2" s="535"/>
      <c r="C2" s="535"/>
      <c r="D2" s="535"/>
      <c r="E2" s="535"/>
      <c r="F2" s="535"/>
    </row>
    <row r="3" spans="1:6" s="3" customFormat="1" ht="24">
      <c r="A3" s="535" t="str">
        <f>+'หมายเหตุ 3,4,5,6'!A3:F3</f>
        <v>สำหรับปี สิ้นสุดวันที่ 30 กันยายน 2561</v>
      </c>
      <c r="B3" s="535"/>
      <c r="C3" s="535"/>
      <c r="D3" s="535"/>
      <c r="E3" s="535"/>
      <c r="F3" s="535"/>
    </row>
    <row r="5" s="3" customFormat="1" ht="24"/>
    <row r="6" spans="1:6" s="3" customFormat="1" ht="24">
      <c r="A6" s="6" t="s">
        <v>1265</v>
      </c>
      <c r="D6" s="316">
        <v>2561</v>
      </c>
      <c r="E6" s="316"/>
      <c r="F6" s="316">
        <v>2560</v>
      </c>
    </row>
    <row r="7" spans="2:6" s="3" customFormat="1" ht="24">
      <c r="B7" s="3" t="s">
        <v>160</v>
      </c>
      <c r="D7" s="66">
        <v>390935</v>
      </c>
      <c r="F7" s="66">
        <v>424805</v>
      </c>
    </row>
    <row r="8" spans="2:6" s="3" customFormat="1" ht="24">
      <c r="B8" s="3" t="s">
        <v>159</v>
      </c>
      <c r="D8" s="66">
        <v>4761.32</v>
      </c>
      <c r="F8" s="66">
        <v>21511.42</v>
      </c>
    </row>
    <row r="9" spans="2:6" s="3" customFormat="1" ht="24">
      <c r="B9" s="3" t="s">
        <v>272</v>
      </c>
      <c r="D9" s="66">
        <v>719.44</v>
      </c>
      <c r="F9" s="66">
        <v>719.44</v>
      </c>
    </row>
    <row r="10" spans="2:6" s="3" customFormat="1" ht="24">
      <c r="B10" s="3" t="s">
        <v>273</v>
      </c>
      <c r="D10" s="66"/>
      <c r="F10" s="66"/>
    </row>
    <row r="11" spans="2:6" s="3" customFormat="1" ht="24">
      <c r="B11" s="3" t="s">
        <v>274</v>
      </c>
      <c r="D11" s="66">
        <v>512.61</v>
      </c>
      <c r="F11" s="66">
        <v>512.61</v>
      </c>
    </row>
    <row r="12" spans="2:6" s="3" customFormat="1" ht="24">
      <c r="B12" s="3" t="s">
        <v>275</v>
      </c>
      <c r="D12" s="66">
        <v>10208.84</v>
      </c>
      <c r="F12" s="66">
        <v>7660.8</v>
      </c>
    </row>
    <row r="13" spans="2:6" s="3" customFormat="1" ht="24">
      <c r="B13" s="3" t="s">
        <v>276</v>
      </c>
      <c r="D13" s="66"/>
      <c r="F13" s="66">
        <v>13.4</v>
      </c>
    </row>
    <row r="14" spans="2:6" s="3" customFormat="1" ht="24">
      <c r="B14" s="3" t="s">
        <v>277</v>
      </c>
      <c r="D14" s="66">
        <v>1270317.27</v>
      </c>
      <c r="F14" s="66">
        <v>1266738.17</v>
      </c>
    </row>
    <row r="15" spans="2:6" s="3" customFormat="1" ht="24">
      <c r="B15" s="3" t="s">
        <v>278</v>
      </c>
      <c r="D15" s="66"/>
      <c r="F15" s="66">
        <v>7796</v>
      </c>
    </row>
    <row r="16" spans="2:6" s="3" customFormat="1" ht="24">
      <c r="B16" s="3" t="s">
        <v>279</v>
      </c>
      <c r="D16" s="66">
        <v>17294</v>
      </c>
      <c r="F16" s="66">
        <v>0</v>
      </c>
    </row>
    <row r="17" spans="2:6" s="3" customFormat="1" ht="24">
      <c r="B17" s="3" t="s">
        <v>280</v>
      </c>
      <c r="D17" s="66">
        <v>0</v>
      </c>
      <c r="F17" s="66">
        <v>400521</v>
      </c>
    </row>
    <row r="18" spans="2:6" s="3" customFormat="1" ht="24">
      <c r="B18" s="3" t="s">
        <v>281</v>
      </c>
      <c r="D18" s="66">
        <v>0</v>
      </c>
      <c r="F18" s="66">
        <v>70248</v>
      </c>
    </row>
    <row r="19" spans="2:6" s="3" customFormat="1" ht="24">
      <c r="B19" s="3" t="s">
        <v>283</v>
      </c>
      <c r="D19" s="66">
        <v>0</v>
      </c>
      <c r="F19" s="66">
        <v>70248</v>
      </c>
    </row>
    <row r="20" spans="2:6" s="3" customFormat="1" ht="24">
      <c r="B20" s="3" t="s">
        <v>282</v>
      </c>
      <c r="D20" s="66">
        <v>0</v>
      </c>
      <c r="F20" s="66">
        <v>155382</v>
      </c>
    </row>
    <row r="21" spans="2:6" s="3" customFormat="1" ht="24.75" thickBot="1">
      <c r="B21" s="6" t="s">
        <v>52</v>
      </c>
      <c r="D21" s="217">
        <f>SUM(D7:D20)</f>
        <v>1694748.48</v>
      </c>
      <c r="E21" s="6"/>
      <c r="F21" s="217">
        <f>SUM(F7:F20)</f>
        <v>2426155.84</v>
      </c>
    </row>
    <row r="22" ht="14.25" thickTop="1"/>
  </sheetData>
  <sheetProtection/>
  <mergeCells count="3">
    <mergeCell ref="A1:F1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110" zoomScaleSheetLayoutView="110" zoomScalePageLayoutView="0" workbookViewId="0" topLeftCell="A19">
      <selection activeCell="K11" sqref="K11"/>
    </sheetView>
  </sheetViews>
  <sheetFormatPr defaultColWidth="9.00390625" defaultRowHeight="15"/>
  <cols>
    <col min="1" max="1" width="11.140625" style="3" customWidth="1"/>
    <col min="2" max="2" width="14.140625" style="3" customWidth="1"/>
    <col min="3" max="3" width="12.00390625" style="3" customWidth="1"/>
    <col min="4" max="4" width="12.421875" style="3" customWidth="1"/>
    <col min="5" max="5" width="16.7109375" style="3" customWidth="1"/>
    <col min="6" max="6" width="11.8515625" style="3" customWidth="1"/>
    <col min="7" max="7" width="14.421875" style="3" customWidth="1"/>
    <col min="8" max="16384" width="9.00390625" style="3" customWidth="1"/>
  </cols>
  <sheetData>
    <row r="1" spans="1:8" ht="24">
      <c r="A1" s="535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5"/>
      <c r="C1" s="535"/>
      <c r="D1" s="535"/>
      <c r="E1" s="535"/>
      <c r="F1" s="535"/>
      <c r="G1" s="535"/>
      <c r="H1" s="535"/>
    </row>
    <row r="2" spans="1:7" ht="24">
      <c r="A2" s="535" t="s">
        <v>50</v>
      </c>
      <c r="B2" s="535"/>
      <c r="C2" s="535"/>
      <c r="D2" s="535"/>
      <c r="E2" s="535"/>
      <c r="F2" s="535"/>
      <c r="G2" s="535"/>
    </row>
    <row r="3" spans="1:7" ht="24">
      <c r="A3" s="535" t="str">
        <f>+'หมายเหตุ 3,4,5,6'!A3:F3</f>
        <v>สำหรับปี สิ้นสุดวันที่ 30 กันยายน 2561</v>
      </c>
      <c r="B3" s="535"/>
      <c r="C3" s="535"/>
      <c r="D3" s="535"/>
      <c r="E3" s="535"/>
      <c r="F3" s="535"/>
      <c r="G3" s="535"/>
    </row>
    <row r="5" ht="24">
      <c r="A5" s="6" t="s">
        <v>161</v>
      </c>
    </row>
    <row r="6" spans="1:6" ht="24">
      <c r="A6" s="3" t="s">
        <v>138</v>
      </c>
      <c r="B6" s="55"/>
      <c r="F6" s="56"/>
    </row>
    <row r="7" spans="1:7" ht="24">
      <c r="A7" s="548" t="s">
        <v>162</v>
      </c>
      <c r="B7" s="550" t="s">
        <v>163</v>
      </c>
      <c r="C7" s="548" t="s">
        <v>164</v>
      </c>
      <c r="D7" s="538" t="s">
        <v>165</v>
      </c>
      <c r="E7" s="538"/>
      <c r="F7" s="551" t="s">
        <v>168</v>
      </c>
      <c r="G7" s="548" t="s">
        <v>169</v>
      </c>
    </row>
    <row r="8" spans="1:7" ht="24">
      <c r="A8" s="549"/>
      <c r="B8" s="549"/>
      <c r="C8" s="549"/>
      <c r="D8" s="136" t="s">
        <v>166</v>
      </c>
      <c r="E8" s="136" t="s">
        <v>167</v>
      </c>
      <c r="F8" s="549"/>
      <c r="G8" s="549"/>
    </row>
    <row r="9" spans="1:7" ht="24">
      <c r="A9" s="139"/>
      <c r="B9" s="140"/>
      <c r="C9" s="139"/>
      <c r="D9" s="139"/>
      <c r="E9" s="139"/>
      <c r="F9" s="141">
        <v>1</v>
      </c>
      <c r="G9" s="139"/>
    </row>
    <row r="10" spans="1:7" ht="24">
      <c r="A10" s="70"/>
      <c r="B10" s="142"/>
      <c r="C10" s="70"/>
      <c r="D10" s="70"/>
      <c r="E10" s="70"/>
      <c r="F10" s="143">
        <v>1</v>
      </c>
      <c r="G10" s="70"/>
    </row>
    <row r="11" spans="1:7" ht="24">
      <c r="A11" s="536" t="s">
        <v>52</v>
      </c>
      <c r="B11" s="547"/>
      <c r="C11" s="193">
        <f>SUM(C9:C10)</f>
        <v>0</v>
      </c>
      <c r="D11" s="137"/>
      <c r="E11" s="137"/>
      <c r="F11" s="138">
        <f>SUM(F9:F10)</f>
        <v>2</v>
      </c>
      <c r="G11" s="193"/>
    </row>
    <row r="12" spans="1:6" ht="24">
      <c r="A12" s="3" t="s">
        <v>204</v>
      </c>
      <c r="B12" s="55"/>
      <c r="F12" s="56"/>
    </row>
    <row r="13" spans="2:6" ht="24">
      <c r="B13" s="55"/>
      <c r="F13" s="56"/>
    </row>
    <row r="14" spans="1:6" ht="24">
      <c r="A14" s="3" t="s">
        <v>154</v>
      </c>
      <c r="B14" s="55"/>
      <c r="F14" s="56"/>
    </row>
    <row r="15" spans="1:7" ht="24">
      <c r="A15" s="548" t="s">
        <v>162</v>
      </c>
      <c r="B15" s="550" t="s">
        <v>163</v>
      </c>
      <c r="C15" s="548" t="s">
        <v>164</v>
      </c>
      <c r="D15" s="538" t="s">
        <v>165</v>
      </c>
      <c r="E15" s="538"/>
      <c r="F15" s="551" t="s">
        <v>168</v>
      </c>
      <c r="G15" s="548" t="s">
        <v>169</v>
      </c>
    </row>
    <row r="16" spans="1:7" ht="24">
      <c r="A16" s="549"/>
      <c r="B16" s="549"/>
      <c r="C16" s="549"/>
      <c r="D16" s="136" t="s">
        <v>166</v>
      </c>
      <c r="E16" s="136" t="s">
        <v>167</v>
      </c>
      <c r="F16" s="549"/>
      <c r="G16" s="549"/>
    </row>
    <row r="17" spans="1:7" ht="24">
      <c r="A17" s="139"/>
      <c r="B17" s="140"/>
      <c r="C17" s="139"/>
      <c r="D17" s="139"/>
      <c r="E17" s="139"/>
      <c r="F17" s="141">
        <v>1</v>
      </c>
      <c r="G17" s="139"/>
    </row>
    <row r="18" spans="1:7" ht="24">
      <c r="A18" s="70"/>
      <c r="B18" s="142"/>
      <c r="C18" s="70"/>
      <c r="D18" s="70"/>
      <c r="E18" s="70"/>
      <c r="F18" s="143">
        <v>1</v>
      </c>
      <c r="G18" s="70"/>
    </row>
    <row r="19" spans="1:7" ht="24">
      <c r="A19" s="536" t="s">
        <v>52</v>
      </c>
      <c r="B19" s="547"/>
      <c r="C19" s="193">
        <f>SUM(C17:C18)</f>
        <v>0</v>
      </c>
      <c r="D19" s="137"/>
      <c r="E19" s="137"/>
      <c r="F19" s="138">
        <f>SUM(F17:F18)</f>
        <v>2</v>
      </c>
      <c r="G19" s="137"/>
    </row>
    <row r="20" spans="1:6" ht="24">
      <c r="A20" s="3" t="s">
        <v>204</v>
      </c>
      <c r="B20" s="55"/>
      <c r="F20" s="56"/>
    </row>
    <row r="21" spans="2:6" ht="24">
      <c r="B21" s="55"/>
      <c r="E21" s="66"/>
      <c r="F21" s="56"/>
    </row>
    <row r="22" spans="1:7" ht="24">
      <c r="A22" s="6" t="s">
        <v>170</v>
      </c>
      <c r="E22" s="97">
        <v>2561</v>
      </c>
      <c r="F22" s="97"/>
      <c r="G22" s="164">
        <v>2560</v>
      </c>
    </row>
    <row r="23" spans="2:7" ht="24">
      <c r="B23" s="3" t="s">
        <v>171</v>
      </c>
      <c r="E23" s="66">
        <v>1</v>
      </c>
      <c r="G23" s="66">
        <v>1</v>
      </c>
    </row>
    <row r="24" spans="2:7" ht="24">
      <c r="B24" s="3" t="s">
        <v>172</v>
      </c>
      <c r="E24" s="66">
        <v>1</v>
      </c>
      <c r="G24" s="66">
        <v>1</v>
      </c>
    </row>
    <row r="25" spans="2:7" ht="24.75" thickBot="1">
      <c r="B25" s="6" t="s">
        <v>52</v>
      </c>
      <c r="E25" s="67">
        <f>SUM(E23:E24)</f>
        <v>2</v>
      </c>
      <c r="G25" s="67">
        <f>SUM(G23:G24)</f>
        <v>2</v>
      </c>
    </row>
    <row r="26" ht="24.75" thickTop="1"/>
  </sheetData>
  <sheetProtection/>
  <mergeCells count="17">
    <mergeCell ref="A1:H1"/>
    <mergeCell ref="G15:G16"/>
    <mergeCell ref="A19:B19"/>
    <mergeCell ref="A11:B11"/>
    <mergeCell ref="A15:A16"/>
    <mergeCell ref="B15:B16"/>
    <mergeCell ref="C15:C16"/>
    <mergeCell ref="D15:E15"/>
    <mergeCell ref="F15:F16"/>
    <mergeCell ref="A2:G2"/>
    <mergeCell ref="A3:G3"/>
    <mergeCell ref="D7:E7"/>
    <mergeCell ref="A7:A8"/>
    <mergeCell ref="B7:B8"/>
    <mergeCell ref="C7:C8"/>
    <mergeCell ref="F7:F8"/>
    <mergeCell ref="G7:G8"/>
  </mergeCells>
  <printOptions horizontalCentered="1"/>
  <pageMargins left="0.31496062992125984" right="0" top="0.7480314960629921" bottom="0.7480314960629921" header="0.31496062992125984" footer="0.31496062992125984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SheetLayoutView="100" zoomScalePageLayoutView="0" workbookViewId="0" topLeftCell="A1">
      <selection activeCell="H33" sqref="H33"/>
    </sheetView>
  </sheetViews>
  <sheetFormatPr defaultColWidth="9.00390625" defaultRowHeight="15"/>
  <cols>
    <col min="1" max="1" width="2.28125" style="3" customWidth="1"/>
    <col min="2" max="2" width="4.28125" style="3" customWidth="1"/>
    <col min="3" max="3" width="26.140625" style="3" customWidth="1"/>
    <col min="4" max="4" width="14.140625" style="3" customWidth="1"/>
    <col min="5" max="5" width="12.28125" style="3" bestFit="1" customWidth="1"/>
    <col min="6" max="6" width="13.421875" style="3" bestFit="1" customWidth="1"/>
    <col min="7" max="7" width="12.28125" style="3" bestFit="1" customWidth="1"/>
    <col min="8" max="9" width="13.421875" style="3" bestFit="1" customWidth="1"/>
    <col min="10" max="16384" width="9.00390625" style="3" customWidth="1"/>
  </cols>
  <sheetData>
    <row r="1" spans="1:9" ht="24">
      <c r="A1" s="535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5"/>
      <c r="C1" s="535"/>
      <c r="D1" s="535"/>
      <c r="E1" s="535"/>
      <c r="F1" s="535"/>
      <c r="G1" s="535"/>
      <c r="H1" s="535"/>
      <c r="I1" s="535"/>
    </row>
    <row r="2" spans="1:9" ht="24">
      <c r="A2" s="535" t="s">
        <v>50</v>
      </c>
      <c r="B2" s="535"/>
      <c r="C2" s="535"/>
      <c r="D2" s="535"/>
      <c r="E2" s="535"/>
      <c r="F2" s="535"/>
      <c r="G2" s="535"/>
      <c r="H2" s="535"/>
      <c r="I2" s="535"/>
    </row>
    <row r="3" spans="1:9" ht="24">
      <c r="A3" s="535" t="str">
        <f>+'หมายเหตุ 3,4,5,6'!A3:F3</f>
        <v>สำหรับปี สิ้นสุดวันที่ 30 กันยายน 2561</v>
      </c>
      <c r="B3" s="535"/>
      <c r="C3" s="535"/>
      <c r="D3" s="535"/>
      <c r="E3" s="535"/>
      <c r="F3" s="535"/>
      <c r="G3" s="535"/>
      <c r="H3" s="535"/>
      <c r="I3" s="535"/>
    </row>
    <row r="5" ht="24">
      <c r="A5" s="6" t="s">
        <v>1266</v>
      </c>
    </row>
    <row r="6" spans="1:9" ht="24">
      <c r="A6" s="75"/>
      <c r="B6" s="75"/>
      <c r="C6" s="75"/>
      <c r="D6" s="554">
        <v>2561</v>
      </c>
      <c r="E6" s="554"/>
      <c r="F6" s="554"/>
      <c r="G6" s="555">
        <v>2560</v>
      </c>
      <c r="H6" s="555"/>
      <c r="I6" s="555"/>
    </row>
    <row r="7" spans="1:9" ht="24">
      <c r="A7" s="146"/>
      <c r="B7" s="552" t="s">
        <v>173</v>
      </c>
      <c r="C7" s="553"/>
      <c r="D7" s="205"/>
      <c r="E7" s="206"/>
      <c r="F7" s="207">
        <v>10381540.61</v>
      </c>
      <c r="G7" s="205"/>
      <c r="H7" s="206"/>
      <c r="I7" s="207">
        <v>11631809.59</v>
      </c>
    </row>
    <row r="8" spans="1:9" ht="24">
      <c r="A8" s="144"/>
      <c r="B8" s="78"/>
      <c r="C8" s="147" t="s">
        <v>66</v>
      </c>
      <c r="D8" s="221">
        <v>4698042.08</v>
      </c>
      <c r="E8" s="192"/>
      <c r="F8" s="208"/>
      <c r="G8" s="221">
        <v>5151509.7</v>
      </c>
      <c r="H8" s="192"/>
      <c r="I8" s="208"/>
    </row>
    <row r="9" spans="1:9" ht="24">
      <c r="A9" s="144"/>
      <c r="B9" s="148"/>
      <c r="C9" s="149" t="s">
        <v>174</v>
      </c>
      <c r="D9" s="222"/>
      <c r="E9" s="223"/>
      <c r="F9" s="208"/>
      <c r="G9" s="222"/>
      <c r="H9" s="223"/>
      <c r="I9" s="208"/>
    </row>
    <row r="10" spans="1:9" ht="24">
      <c r="A10" s="144"/>
      <c r="B10" s="148"/>
      <c r="C10" s="147" t="s">
        <v>175</v>
      </c>
      <c r="D10" s="224">
        <v>1174510.52</v>
      </c>
      <c r="E10" s="223"/>
      <c r="F10" s="208"/>
      <c r="G10" s="224">
        <v>1287877.43</v>
      </c>
      <c r="H10" s="223"/>
      <c r="I10" s="208"/>
    </row>
    <row r="11" spans="1:9" ht="24">
      <c r="A11" s="144"/>
      <c r="B11" s="148" t="s">
        <v>67</v>
      </c>
      <c r="C11" s="147" t="s">
        <v>66</v>
      </c>
      <c r="D11" s="225"/>
      <c r="E11" s="226"/>
      <c r="F11" s="208"/>
      <c r="G11" s="225"/>
      <c r="H11" s="226"/>
      <c r="I11" s="208"/>
    </row>
    <row r="12" spans="1:9" ht="24">
      <c r="A12" s="144"/>
      <c r="B12" s="148"/>
      <c r="C12" s="147" t="s">
        <v>1269</v>
      </c>
      <c r="D12" s="225"/>
      <c r="E12" s="226">
        <v>3523531.56</v>
      </c>
      <c r="F12" s="208"/>
      <c r="G12" s="225"/>
      <c r="H12" s="226">
        <v>3863632.27</v>
      </c>
      <c r="I12" s="208"/>
    </row>
    <row r="13" spans="1:9" ht="24">
      <c r="A13" s="144"/>
      <c r="B13" s="148"/>
      <c r="C13" s="147" t="s">
        <v>1271</v>
      </c>
      <c r="D13" s="225"/>
      <c r="E13" s="226"/>
      <c r="F13" s="208"/>
      <c r="G13" s="225"/>
      <c r="H13" s="226"/>
      <c r="I13" s="208"/>
    </row>
    <row r="14" spans="1:9" ht="24">
      <c r="A14" s="144"/>
      <c r="B14" s="148"/>
      <c r="C14" s="147" t="s">
        <v>1270</v>
      </c>
      <c r="D14" s="225"/>
      <c r="E14" s="226">
        <v>2315.91</v>
      </c>
      <c r="F14" s="208"/>
      <c r="G14" s="225"/>
      <c r="H14" s="226">
        <v>4673.9</v>
      </c>
      <c r="I14" s="208"/>
    </row>
    <row r="15" spans="1:9" ht="24">
      <c r="A15" s="144"/>
      <c r="B15" s="14"/>
      <c r="C15" s="147" t="s">
        <v>311</v>
      </c>
      <c r="D15" s="225"/>
      <c r="E15" s="226">
        <v>0</v>
      </c>
      <c r="F15" s="208"/>
      <c r="G15" s="225"/>
      <c r="H15" s="226">
        <v>2940</v>
      </c>
      <c r="I15" s="208"/>
    </row>
    <row r="16" spans="1:9" ht="24">
      <c r="A16" s="144"/>
      <c r="B16" s="14"/>
      <c r="C16" s="147" t="s">
        <v>1273</v>
      </c>
      <c r="D16" s="225"/>
      <c r="E16" s="226">
        <v>0</v>
      </c>
      <c r="F16" s="208"/>
      <c r="G16" s="225"/>
      <c r="H16" s="226">
        <v>24750</v>
      </c>
      <c r="I16" s="208"/>
    </row>
    <row r="17" spans="1:9" ht="24">
      <c r="A17" s="144"/>
      <c r="B17" s="14"/>
      <c r="C17" s="147" t="s">
        <v>1272</v>
      </c>
      <c r="D17" s="225"/>
      <c r="E17" s="226"/>
      <c r="F17" s="208"/>
      <c r="G17" s="225"/>
      <c r="H17" s="226"/>
      <c r="I17" s="208"/>
    </row>
    <row r="18" spans="1:9" ht="24">
      <c r="A18" s="144"/>
      <c r="B18" s="14"/>
      <c r="C18" s="147" t="s">
        <v>1275</v>
      </c>
      <c r="D18" s="225"/>
      <c r="E18" s="226">
        <v>0</v>
      </c>
      <c r="F18" s="208"/>
      <c r="G18" s="225"/>
      <c r="H18" s="226"/>
      <c r="I18" s="208"/>
    </row>
    <row r="19" spans="1:9" ht="24">
      <c r="A19" s="144"/>
      <c r="B19" s="14"/>
      <c r="C19" s="147" t="s">
        <v>1274</v>
      </c>
      <c r="D19" s="225"/>
      <c r="E19" s="226"/>
      <c r="F19" s="208"/>
      <c r="G19" s="225"/>
      <c r="H19" s="226">
        <v>528123</v>
      </c>
      <c r="I19" s="208"/>
    </row>
    <row r="20" spans="1:9" ht="24">
      <c r="A20" s="144"/>
      <c r="B20" s="148" t="s">
        <v>68</v>
      </c>
      <c r="C20" s="147" t="s">
        <v>312</v>
      </c>
      <c r="D20" s="222"/>
      <c r="E20" s="226">
        <v>0</v>
      </c>
      <c r="F20" s="209"/>
      <c r="G20" s="222"/>
      <c r="H20" s="443" t="s">
        <v>313</v>
      </c>
      <c r="I20" s="209"/>
    </row>
    <row r="21" spans="1:9" ht="24">
      <c r="A21" s="144"/>
      <c r="B21" s="148"/>
      <c r="C21" s="147" t="s">
        <v>1268</v>
      </c>
      <c r="D21" s="222"/>
      <c r="E21" s="227"/>
      <c r="F21" s="209"/>
      <c r="G21" s="222"/>
      <c r="H21" s="443"/>
      <c r="I21" s="209"/>
    </row>
    <row r="22" spans="1:9" ht="24">
      <c r="A22" s="144"/>
      <c r="B22" s="148"/>
      <c r="C22" s="147" t="s">
        <v>1267</v>
      </c>
      <c r="D22" s="222"/>
      <c r="E22" s="227" t="s">
        <v>316</v>
      </c>
      <c r="F22" s="209"/>
      <c r="G22" s="222"/>
      <c r="H22" s="443"/>
      <c r="I22" s="209"/>
    </row>
    <row r="23" spans="1:9" ht="24">
      <c r="A23" s="144"/>
      <c r="B23" s="148"/>
      <c r="C23" s="147" t="s">
        <v>69</v>
      </c>
      <c r="D23" s="222"/>
      <c r="E23" s="228" t="s">
        <v>317</v>
      </c>
      <c r="F23" s="220" t="s">
        <v>318</v>
      </c>
      <c r="G23" s="222"/>
      <c r="H23" s="444" t="s">
        <v>314</v>
      </c>
      <c r="I23" s="220" t="s">
        <v>315</v>
      </c>
    </row>
    <row r="24" spans="1:9" ht="24">
      <c r="A24" s="150"/>
      <c r="B24" s="151" t="s">
        <v>176</v>
      </c>
      <c r="C24" s="152"/>
      <c r="D24" s="145"/>
      <c r="E24" s="210"/>
      <c r="F24" s="219">
        <v>12007388.08</v>
      </c>
      <c r="G24" s="145"/>
      <c r="H24" s="210"/>
      <c r="I24" s="219">
        <v>10381540.61</v>
      </c>
    </row>
    <row r="25" spans="1:6" ht="24">
      <c r="A25" s="75"/>
      <c r="B25" s="75"/>
      <c r="C25" s="75"/>
      <c r="D25" s="76"/>
      <c r="E25" s="76"/>
      <c r="F25" s="76"/>
    </row>
    <row r="26" spans="1:8" ht="24">
      <c r="A26" s="75"/>
      <c r="B26" s="79" t="s">
        <v>177</v>
      </c>
      <c r="C26" s="80"/>
      <c r="D26" s="76"/>
      <c r="E26" s="76"/>
      <c r="F26" s="153">
        <v>2561</v>
      </c>
      <c r="G26" s="5"/>
      <c r="H26" s="164">
        <v>2560</v>
      </c>
    </row>
    <row r="27" spans="1:8" ht="24">
      <c r="A27" s="75"/>
      <c r="B27" s="75"/>
      <c r="C27" s="77" t="s">
        <v>179</v>
      </c>
      <c r="D27" s="76"/>
      <c r="E27" s="76"/>
      <c r="F27" s="76">
        <v>0</v>
      </c>
      <c r="H27" s="66">
        <v>0</v>
      </c>
    </row>
    <row r="28" spans="1:8" ht="24">
      <c r="A28" s="75"/>
      <c r="B28" s="75"/>
      <c r="C28" s="77" t="s">
        <v>178</v>
      </c>
      <c r="D28" s="75"/>
      <c r="E28" s="76"/>
      <c r="F28" s="76">
        <v>0</v>
      </c>
      <c r="H28" s="66">
        <v>0</v>
      </c>
    </row>
    <row r="29" spans="1:8" ht="24">
      <c r="A29" s="75"/>
      <c r="B29" s="75"/>
      <c r="C29" s="77" t="s">
        <v>180</v>
      </c>
      <c r="D29" s="75"/>
      <c r="E29" s="76"/>
      <c r="F29" s="76">
        <v>0</v>
      </c>
      <c r="H29" s="66">
        <v>0</v>
      </c>
    </row>
    <row r="30" spans="1:8" ht="24">
      <c r="A30" s="75"/>
      <c r="B30" s="75"/>
      <c r="C30" s="77" t="s">
        <v>70</v>
      </c>
      <c r="D30" s="75"/>
      <c r="E30" s="76"/>
      <c r="F30" s="76">
        <v>0</v>
      </c>
      <c r="H30" s="66">
        <v>0</v>
      </c>
    </row>
    <row r="31" spans="1:8" ht="24">
      <c r="A31" s="75"/>
      <c r="B31" s="75"/>
      <c r="C31" s="77" t="s">
        <v>181</v>
      </c>
      <c r="D31" s="75"/>
      <c r="E31" s="76"/>
      <c r="F31" s="76">
        <v>0</v>
      </c>
      <c r="H31" s="66">
        <v>0</v>
      </c>
    </row>
    <row r="32" spans="1:8" ht="24">
      <c r="A32" s="75"/>
      <c r="B32" s="75"/>
      <c r="C32" s="77" t="s">
        <v>182</v>
      </c>
      <c r="D32" s="75"/>
      <c r="E32" s="76"/>
      <c r="F32" s="76">
        <v>0</v>
      </c>
      <c r="H32" s="66">
        <v>0</v>
      </c>
    </row>
    <row r="33" spans="1:8" ht="24">
      <c r="A33" s="75"/>
      <c r="B33" s="75"/>
      <c r="C33" s="77" t="s">
        <v>71</v>
      </c>
      <c r="D33" s="76"/>
      <c r="E33" s="76"/>
      <c r="F33" s="229">
        <v>12007388.08</v>
      </c>
      <c r="H33" s="66">
        <v>10381540.61</v>
      </c>
    </row>
    <row r="34" spans="1:8" ht="24.75" thickBot="1">
      <c r="A34" s="75"/>
      <c r="B34" s="75"/>
      <c r="C34" s="75"/>
      <c r="D34" s="76"/>
      <c r="E34" s="81" t="s">
        <v>52</v>
      </c>
      <c r="F34" s="194">
        <f>SUM(F27:F33)</f>
        <v>12007388.08</v>
      </c>
      <c r="G34" s="195"/>
      <c r="H34" s="194">
        <f>SUM(H27:H33)</f>
        <v>10381540.61</v>
      </c>
    </row>
    <row r="35" spans="1:8" ht="24.75" thickTop="1">
      <c r="A35" s="75"/>
      <c r="B35" s="75"/>
      <c r="C35" s="75"/>
      <c r="D35" s="76"/>
      <c r="E35" s="81"/>
      <c r="F35" s="154"/>
      <c r="G35" s="5"/>
      <c r="H35" s="154"/>
    </row>
    <row r="36" spans="6:8" ht="24">
      <c r="F36" s="153">
        <v>2561</v>
      </c>
      <c r="G36" s="5"/>
      <c r="H36" s="164">
        <v>2560</v>
      </c>
    </row>
    <row r="37" spans="1:8" ht="24">
      <c r="A37" s="6"/>
      <c r="B37" s="6" t="s">
        <v>183</v>
      </c>
      <c r="F37" s="66">
        <v>0</v>
      </c>
      <c r="G37" s="66"/>
      <c r="H37" s="66">
        <v>343900</v>
      </c>
    </row>
    <row r="38" spans="1:2" ht="24">
      <c r="A38" s="82"/>
      <c r="B38" s="82" t="s">
        <v>184</v>
      </c>
    </row>
  </sheetData>
  <sheetProtection/>
  <mergeCells count="6">
    <mergeCell ref="B7:C7"/>
    <mergeCell ref="D6:F6"/>
    <mergeCell ref="G6:I6"/>
    <mergeCell ref="A1:I1"/>
    <mergeCell ref="A2:I2"/>
    <mergeCell ref="A3:I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5"/>
  <sheetViews>
    <sheetView view="pageBreakPreview" zoomScale="90" zoomScaleSheetLayoutView="90" workbookViewId="0" topLeftCell="A139">
      <selection activeCell="G156" sqref="G156"/>
    </sheetView>
  </sheetViews>
  <sheetFormatPr defaultColWidth="9.00390625" defaultRowHeight="15"/>
  <cols>
    <col min="1" max="1" width="16.421875" style="3" customWidth="1"/>
    <col min="2" max="2" width="16.00390625" style="3" customWidth="1"/>
    <col min="3" max="3" width="24.28125" style="387" customWidth="1"/>
    <col min="4" max="4" width="16.421875" style="66" customWidth="1"/>
    <col min="5" max="5" width="15.28125" style="66" customWidth="1"/>
    <col min="6" max="6" width="14.140625" style="66" customWidth="1"/>
    <col min="7" max="7" width="13.421875" style="66" customWidth="1"/>
    <col min="8" max="8" width="15.57421875" style="3" customWidth="1"/>
    <col min="9" max="9" width="9.00390625" style="3" customWidth="1"/>
    <col min="10" max="10" width="10.8515625" style="3" bestFit="1" customWidth="1"/>
    <col min="11" max="16384" width="9.00390625" style="3" customWidth="1"/>
  </cols>
  <sheetData>
    <row r="1" spans="1:8" ht="24">
      <c r="A1" s="535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5"/>
      <c r="C1" s="535"/>
      <c r="D1" s="535"/>
      <c r="E1" s="535"/>
      <c r="F1" s="535"/>
      <c r="G1" s="535"/>
      <c r="H1" s="535"/>
    </row>
    <row r="2" spans="1:8" ht="24">
      <c r="A2" s="535" t="s">
        <v>50</v>
      </c>
      <c r="B2" s="535"/>
      <c r="C2" s="535"/>
      <c r="D2" s="535"/>
      <c r="E2" s="535"/>
      <c r="F2" s="535"/>
      <c r="G2" s="535"/>
      <c r="H2" s="535"/>
    </row>
    <row r="3" spans="1:8" ht="24">
      <c r="A3" s="535" t="str">
        <f>+'หมายเหตุ 3,4,5,6'!A3:F3</f>
        <v>สำหรับปี สิ้นสุดวันที่ 30 กันยายน 2561</v>
      </c>
      <c r="B3" s="535"/>
      <c r="C3" s="535"/>
      <c r="D3" s="535"/>
      <c r="E3" s="535"/>
      <c r="F3" s="535"/>
      <c r="G3" s="535"/>
      <c r="H3" s="535"/>
    </row>
    <row r="4" ht="24">
      <c r="A4" s="6" t="s">
        <v>1278</v>
      </c>
    </row>
    <row r="5" ht="24">
      <c r="A5" s="3" t="s">
        <v>138</v>
      </c>
    </row>
    <row r="6" spans="1:8" s="7" customFormat="1" ht="42" customHeight="1">
      <c r="A6" s="63" t="s">
        <v>63</v>
      </c>
      <c r="B6" s="63" t="s">
        <v>64</v>
      </c>
      <c r="C6" s="357" t="s">
        <v>65</v>
      </c>
      <c r="D6" s="375" t="s">
        <v>72</v>
      </c>
      <c r="E6" s="376" t="s">
        <v>73</v>
      </c>
      <c r="F6" s="377" t="s">
        <v>74</v>
      </c>
      <c r="G6" s="377" t="s">
        <v>75</v>
      </c>
      <c r="H6" s="63" t="s">
        <v>76</v>
      </c>
    </row>
    <row r="7" spans="1:8" s="355" customFormat="1" ht="24">
      <c r="A7" s="338" t="s">
        <v>1121</v>
      </c>
      <c r="B7" s="338" t="s">
        <v>262</v>
      </c>
      <c r="C7" s="388" t="s">
        <v>1205</v>
      </c>
      <c r="D7" s="367">
        <v>178000</v>
      </c>
      <c r="E7" s="368">
        <v>159800</v>
      </c>
      <c r="F7" s="369">
        <v>159800</v>
      </c>
      <c r="G7" s="369">
        <f>SUM(D7-F7)</f>
        <v>18200</v>
      </c>
      <c r="H7" s="369">
        <v>0</v>
      </c>
    </row>
    <row r="8" spans="1:8" s="355" customFormat="1" ht="24">
      <c r="A8" s="340" t="s">
        <v>1120</v>
      </c>
      <c r="B8" s="340" t="s">
        <v>267</v>
      </c>
      <c r="C8" s="18" t="s">
        <v>1206</v>
      </c>
      <c r="D8" s="381"/>
      <c r="E8" s="372"/>
      <c r="F8" s="373"/>
      <c r="G8" s="373"/>
      <c r="H8" s="374"/>
    </row>
    <row r="9" spans="1:8" s="355" customFormat="1" ht="24">
      <c r="A9" s="340"/>
      <c r="B9" s="374"/>
      <c r="C9" s="18" t="s">
        <v>1207</v>
      </c>
      <c r="D9" s="381"/>
      <c r="E9" s="372"/>
      <c r="F9" s="373"/>
      <c r="G9" s="373"/>
      <c r="H9" s="374"/>
    </row>
    <row r="10" spans="1:8" s="355" customFormat="1" ht="24">
      <c r="A10" s="359"/>
      <c r="B10" s="359"/>
      <c r="C10" s="390"/>
      <c r="D10" s="382"/>
      <c r="E10" s="370"/>
      <c r="F10" s="371"/>
      <c r="G10" s="371"/>
      <c r="H10" s="359"/>
    </row>
    <row r="11" spans="1:8" s="355" customFormat="1" ht="24">
      <c r="A11" s="340" t="s">
        <v>1121</v>
      </c>
      <c r="B11" s="340" t="s">
        <v>262</v>
      </c>
      <c r="C11" s="18" t="s">
        <v>1205</v>
      </c>
      <c r="D11" s="381">
        <v>155900</v>
      </c>
      <c r="E11" s="372">
        <v>155900</v>
      </c>
      <c r="F11" s="373">
        <v>155900</v>
      </c>
      <c r="G11" s="369">
        <f>SUM(D11-F11)</f>
        <v>0</v>
      </c>
      <c r="H11" s="369">
        <v>0</v>
      </c>
    </row>
    <row r="12" spans="1:8" s="355" customFormat="1" ht="24">
      <c r="A12" s="340" t="s">
        <v>1120</v>
      </c>
      <c r="B12" s="340" t="s">
        <v>267</v>
      </c>
      <c r="C12" s="18" t="s">
        <v>1208</v>
      </c>
      <c r="D12" s="381"/>
      <c r="E12" s="372"/>
      <c r="F12" s="373"/>
      <c r="G12" s="373"/>
      <c r="H12" s="374"/>
    </row>
    <row r="13" spans="1:8" s="355" customFormat="1" ht="24">
      <c r="A13" s="374"/>
      <c r="B13" s="374"/>
      <c r="C13" s="18" t="s">
        <v>264</v>
      </c>
      <c r="D13" s="381"/>
      <c r="E13" s="372"/>
      <c r="F13" s="373"/>
      <c r="G13" s="373"/>
      <c r="H13" s="374"/>
    </row>
    <row r="14" spans="1:8" s="355" customFormat="1" ht="24">
      <c r="A14" s="359"/>
      <c r="B14" s="359"/>
      <c r="C14" s="393"/>
      <c r="D14" s="382"/>
      <c r="E14" s="370"/>
      <c r="F14" s="371"/>
      <c r="G14" s="371"/>
      <c r="H14" s="359"/>
    </row>
    <row r="15" spans="1:8" s="355" customFormat="1" ht="24">
      <c r="A15" s="340" t="s">
        <v>1121</v>
      </c>
      <c r="B15" s="340" t="s">
        <v>262</v>
      </c>
      <c r="C15" s="18" t="s">
        <v>1205</v>
      </c>
      <c r="D15" s="381">
        <v>105100</v>
      </c>
      <c r="E15" s="372">
        <v>105100</v>
      </c>
      <c r="F15" s="373">
        <v>105100</v>
      </c>
      <c r="G15" s="369">
        <f>SUM(D15-F15)</f>
        <v>0</v>
      </c>
      <c r="H15" s="369">
        <v>0</v>
      </c>
    </row>
    <row r="16" spans="1:8" s="89" customFormat="1" ht="24">
      <c r="A16" s="340" t="s">
        <v>1120</v>
      </c>
      <c r="B16" s="340" t="s">
        <v>267</v>
      </c>
      <c r="C16" s="394" t="s">
        <v>1209</v>
      </c>
      <c r="D16" s="386"/>
      <c r="E16" s="386"/>
      <c r="F16" s="386"/>
      <c r="G16" s="386"/>
      <c r="H16" s="385"/>
    </row>
    <row r="17" spans="1:8" ht="24">
      <c r="A17" s="90"/>
      <c r="B17" s="90"/>
      <c r="C17" s="391" t="s">
        <v>1210</v>
      </c>
      <c r="D17" s="31"/>
      <c r="E17" s="31"/>
      <c r="F17" s="31"/>
      <c r="G17" s="31"/>
      <c r="H17" s="31"/>
    </row>
    <row r="18" spans="1:8" ht="24">
      <c r="A18" s="93"/>
      <c r="B18" s="93"/>
      <c r="C18" s="392"/>
      <c r="D18" s="33"/>
      <c r="E18" s="33"/>
      <c r="F18" s="33"/>
      <c r="G18" s="33"/>
      <c r="H18" s="33"/>
    </row>
    <row r="19" spans="1:8" ht="24">
      <c r="A19" s="340" t="s">
        <v>1121</v>
      </c>
      <c r="B19" s="340" t="s">
        <v>262</v>
      </c>
      <c r="C19" s="391" t="s">
        <v>1211</v>
      </c>
      <c r="D19" s="31">
        <v>88000</v>
      </c>
      <c r="E19" s="31">
        <v>88000</v>
      </c>
      <c r="F19" s="31">
        <v>88000</v>
      </c>
      <c r="G19" s="369">
        <f>SUM(D19-F19)</f>
        <v>0</v>
      </c>
      <c r="H19" s="369">
        <v>0</v>
      </c>
    </row>
    <row r="20" spans="1:8" ht="24">
      <c r="A20" s="340" t="s">
        <v>1120</v>
      </c>
      <c r="B20" s="340" t="s">
        <v>267</v>
      </c>
      <c r="C20" s="391" t="s">
        <v>1212</v>
      </c>
      <c r="D20" s="31"/>
      <c r="E20" s="31"/>
      <c r="F20" s="31"/>
      <c r="G20" s="31"/>
      <c r="H20" s="31"/>
    </row>
    <row r="21" spans="1:8" ht="24">
      <c r="A21" s="90"/>
      <c r="B21" s="90"/>
      <c r="C21" s="391"/>
      <c r="D21" s="31"/>
      <c r="E21" s="31"/>
      <c r="F21" s="31"/>
      <c r="G21" s="31"/>
      <c r="H21" s="31"/>
    </row>
    <row r="22" spans="1:8" ht="24">
      <c r="A22" s="93"/>
      <c r="B22" s="93"/>
      <c r="C22" s="389"/>
      <c r="D22" s="33"/>
      <c r="E22" s="33"/>
      <c r="F22" s="33"/>
      <c r="G22" s="33"/>
      <c r="H22" s="33"/>
    </row>
    <row r="23" spans="1:8" ht="24.75" thickBot="1">
      <c r="A23" s="424"/>
      <c r="B23" s="424"/>
      <c r="C23" s="403" t="s">
        <v>1259</v>
      </c>
      <c r="D23" s="445">
        <f>SUM(D7:D22)</f>
        <v>527000</v>
      </c>
      <c r="E23" s="445">
        <f>SUM(E7:E22)</f>
        <v>508800</v>
      </c>
      <c r="F23" s="445">
        <f>SUM(F7:F22)</f>
        <v>508800</v>
      </c>
      <c r="G23" s="517">
        <f>SUM(D23-F23)</f>
        <v>18200</v>
      </c>
      <c r="H23" s="92">
        <f>SUM(H17:H22)</f>
        <v>0</v>
      </c>
    </row>
    <row r="24" spans="1:8" ht="24.75" thickTop="1">
      <c r="A24" s="535" t="s">
        <v>1213</v>
      </c>
      <c r="B24" s="535"/>
      <c r="C24" s="535"/>
      <c r="D24" s="535"/>
      <c r="E24" s="535"/>
      <c r="F24" s="535"/>
      <c r="G24" s="535"/>
      <c r="H24" s="535"/>
    </row>
    <row r="25" spans="1:8" ht="24">
      <c r="A25" s="535" t="s">
        <v>50</v>
      </c>
      <c r="B25" s="535"/>
      <c r="C25" s="535"/>
      <c r="D25" s="535"/>
      <c r="E25" s="535"/>
      <c r="F25" s="535"/>
      <c r="G25" s="535"/>
      <c r="H25" s="535"/>
    </row>
    <row r="26" spans="1:8" ht="24">
      <c r="A26" s="535" t="s">
        <v>1214</v>
      </c>
      <c r="B26" s="535"/>
      <c r="C26" s="535"/>
      <c r="D26" s="535"/>
      <c r="E26" s="535"/>
      <c r="F26" s="535"/>
      <c r="G26" s="535"/>
      <c r="H26" s="535"/>
    </row>
    <row r="27" ht="24">
      <c r="A27" s="6" t="s">
        <v>1278</v>
      </c>
    </row>
    <row r="28" ht="24">
      <c r="A28" s="3" t="s">
        <v>138</v>
      </c>
    </row>
    <row r="29" spans="1:8" s="355" customFormat="1" ht="42" customHeight="1">
      <c r="A29" s="357" t="s">
        <v>63</v>
      </c>
      <c r="B29" s="357" t="s">
        <v>64</v>
      </c>
      <c r="C29" s="357" t="s">
        <v>65</v>
      </c>
      <c r="D29" s="375" t="s">
        <v>72</v>
      </c>
      <c r="E29" s="376" t="s">
        <v>73</v>
      </c>
      <c r="F29" s="377" t="s">
        <v>74</v>
      </c>
      <c r="G29" s="377" t="s">
        <v>75</v>
      </c>
      <c r="H29" s="357" t="s">
        <v>76</v>
      </c>
    </row>
    <row r="30" spans="1:8" s="355" customFormat="1" ht="24">
      <c r="A30" s="451"/>
      <c r="B30" s="451"/>
      <c r="C30" s="405" t="s">
        <v>310</v>
      </c>
      <c r="D30" s="366">
        <v>527000</v>
      </c>
      <c r="E30" s="379">
        <v>508800</v>
      </c>
      <c r="F30" s="380">
        <v>508800</v>
      </c>
      <c r="G30" s="380">
        <f>SUM(D30-F30)</f>
        <v>18200</v>
      </c>
      <c r="H30" s="369">
        <v>0</v>
      </c>
    </row>
    <row r="31" spans="1:8" s="355" customFormat="1" ht="24">
      <c r="A31" s="340" t="s">
        <v>1121</v>
      </c>
      <c r="B31" s="340" t="s">
        <v>262</v>
      </c>
      <c r="C31" s="18" t="s">
        <v>1215</v>
      </c>
      <c r="D31" s="381">
        <v>393700</v>
      </c>
      <c r="E31" s="372">
        <v>392700</v>
      </c>
      <c r="F31" s="373">
        <v>392700</v>
      </c>
      <c r="G31" s="373">
        <f>SUM(D31-F31)</f>
        <v>1000</v>
      </c>
      <c r="H31" s="373">
        <v>0</v>
      </c>
    </row>
    <row r="32" spans="1:8" s="355" customFormat="1" ht="24">
      <c r="A32" s="340" t="s">
        <v>1120</v>
      </c>
      <c r="B32" s="340" t="s">
        <v>267</v>
      </c>
      <c r="C32" s="18" t="s">
        <v>1216</v>
      </c>
      <c r="D32" s="381"/>
      <c r="E32" s="372"/>
      <c r="F32" s="373"/>
      <c r="G32" s="373"/>
      <c r="H32" s="374"/>
    </row>
    <row r="33" spans="1:8" s="355" customFormat="1" ht="24">
      <c r="A33" s="340"/>
      <c r="B33" s="374"/>
      <c r="C33" s="18" t="s">
        <v>1217</v>
      </c>
      <c r="D33" s="381"/>
      <c r="E33" s="372"/>
      <c r="F33" s="373"/>
      <c r="G33" s="373"/>
      <c r="H33" s="374"/>
    </row>
    <row r="34" spans="1:8" s="355" customFormat="1" ht="24">
      <c r="A34" s="359"/>
      <c r="B34" s="359"/>
      <c r="C34" s="390"/>
      <c r="D34" s="382"/>
      <c r="E34" s="370"/>
      <c r="F34" s="371"/>
      <c r="G34" s="371"/>
      <c r="H34" s="359"/>
    </row>
    <row r="35" spans="1:8" s="397" customFormat="1" ht="24">
      <c r="A35" s="340" t="s">
        <v>1121</v>
      </c>
      <c r="B35" s="340" t="s">
        <v>262</v>
      </c>
      <c r="C35" s="18" t="s">
        <v>1276</v>
      </c>
      <c r="D35" s="381">
        <v>226000</v>
      </c>
      <c r="E35" s="372">
        <v>226000</v>
      </c>
      <c r="F35" s="373">
        <v>226000</v>
      </c>
      <c r="G35" s="369">
        <f>SUM(D35-F35)</f>
        <v>0</v>
      </c>
      <c r="H35" s="369">
        <v>0</v>
      </c>
    </row>
    <row r="36" spans="1:8" s="397" customFormat="1" ht="24">
      <c r="A36" s="340" t="s">
        <v>1120</v>
      </c>
      <c r="B36" s="340" t="s">
        <v>267</v>
      </c>
      <c r="C36" s="18" t="s">
        <v>1277</v>
      </c>
      <c r="D36" s="381"/>
      <c r="E36" s="372"/>
      <c r="F36" s="373"/>
      <c r="G36" s="373"/>
      <c r="H36" s="374"/>
    </row>
    <row r="37" spans="1:8" s="397" customFormat="1" ht="24">
      <c r="A37" s="406"/>
      <c r="B37" s="406"/>
      <c r="C37" s="390"/>
      <c r="D37" s="382"/>
      <c r="E37" s="370"/>
      <c r="F37" s="371"/>
      <c r="G37" s="371"/>
      <c r="H37" s="406"/>
    </row>
    <row r="38" spans="1:8" s="355" customFormat="1" ht="24">
      <c r="A38" s="340" t="s">
        <v>1121</v>
      </c>
      <c r="B38" s="340" t="s">
        <v>262</v>
      </c>
      <c r="C38" s="18" t="s">
        <v>1218</v>
      </c>
      <c r="D38" s="381">
        <v>419000</v>
      </c>
      <c r="E38" s="372">
        <v>419000</v>
      </c>
      <c r="F38" s="373">
        <v>419000</v>
      </c>
      <c r="G38" s="369">
        <f>SUM(D38-F38)</f>
        <v>0</v>
      </c>
      <c r="H38" s="369">
        <v>0</v>
      </c>
    </row>
    <row r="39" spans="1:8" s="355" customFormat="1" ht="24">
      <c r="A39" s="340" t="s">
        <v>1120</v>
      </c>
      <c r="B39" s="340" t="s">
        <v>267</v>
      </c>
      <c r="C39" s="18" t="s">
        <v>1219</v>
      </c>
      <c r="D39" s="381"/>
      <c r="E39" s="372"/>
      <c r="F39" s="373"/>
      <c r="G39" s="373"/>
      <c r="H39" s="374"/>
    </row>
    <row r="40" spans="1:8" s="355" customFormat="1" ht="24">
      <c r="A40" s="374"/>
      <c r="B40" s="374"/>
      <c r="C40" s="18" t="s">
        <v>1216</v>
      </c>
      <c r="D40" s="381"/>
      <c r="E40" s="372"/>
      <c r="F40" s="373"/>
      <c r="G40" s="373"/>
      <c r="H40" s="374"/>
    </row>
    <row r="41" spans="1:8" s="518" customFormat="1" ht="24">
      <c r="A41" s="519"/>
      <c r="B41" s="519"/>
      <c r="C41" s="390"/>
      <c r="D41" s="382"/>
      <c r="E41" s="370"/>
      <c r="F41" s="371"/>
      <c r="G41" s="371"/>
      <c r="H41" s="519"/>
    </row>
    <row r="42" spans="1:8" ht="24">
      <c r="A42" s="340" t="s">
        <v>1121</v>
      </c>
      <c r="B42" s="340" t="s">
        <v>262</v>
      </c>
      <c r="C42" s="391" t="s">
        <v>1200</v>
      </c>
      <c r="D42" s="11">
        <v>373500</v>
      </c>
      <c r="E42" s="11">
        <v>343900</v>
      </c>
      <c r="F42" s="383">
        <v>343900</v>
      </c>
      <c r="G42" s="383" t="s">
        <v>1100</v>
      </c>
      <c r="H42" s="11"/>
    </row>
    <row r="43" spans="1:8" ht="24">
      <c r="A43" s="340" t="s">
        <v>1120</v>
      </c>
      <c r="B43" s="340" t="s">
        <v>267</v>
      </c>
      <c r="C43" s="391" t="s">
        <v>1201</v>
      </c>
      <c r="D43" s="11"/>
      <c r="E43" s="11"/>
      <c r="F43" s="11"/>
      <c r="G43" s="11"/>
      <c r="H43" s="11"/>
    </row>
    <row r="44" spans="1:8" ht="24">
      <c r="A44" s="340"/>
      <c r="B44" s="340"/>
      <c r="C44" s="391" t="s">
        <v>1202</v>
      </c>
      <c r="D44" s="11"/>
      <c r="E44" s="11"/>
      <c r="F44" s="11"/>
      <c r="G44" s="11"/>
      <c r="H44" s="11"/>
    </row>
    <row r="45" spans="1:8" ht="24">
      <c r="A45" s="340"/>
      <c r="B45" s="340"/>
      <c r="C45" s="391" t="s">
        <v>264</v>
      </c>
      <c r="D45" s="11"/>
      <c r="E45" s="11"/>
      <c r="F45" s="11"/>
      <c r="G45" s="11"/>
      <c r="H45" s="11"/>
    </row>
    <row r="46" spans="1:8" s="6" customFormat="1" ht="24.75" thickBot="1">
      <c r="A46" s="557" t="s">
        <v>52</v>
      </c>
      <c r="B46" s="558"/>
      <c r="C46" s="559"/>
      <c r="D46" s="445">
        <f>SUM(D30:D45)</f>
        <v>1939200</v>
      </c>
      <c r="E46" s="445">
        <f>SUM(E30:E45)</f>
        <v>1890400</v>
      </c>
      <c r="F46" s="445">
        <f>SUM(F30:F45)</f>
        <v>1890400</v>
      </c>
      <c r="G46" s="517">
        <f>SUM(D46-F46)</f>
        <v>48800</v>
      </c>
      <c r="H46" s="446">
        <f>SUM(H33:H45)</f>
        <v>0</v>
      </c>
    </row>
    <row r="47" spans="1:10" ht="24.75" thickTop="1">
      <c r="A47" s="535" t="s">
        <v>1213</v>
      </c>
      <c r="B47" s="535"/>
      <c r="C47" s="535"/>
      <c r="D47" s="535"/>
      <c r="E47" s="535"/>
      <c r="F47" s="535"/>
      <c r="G47" s="535"/>
      <c r="H47" s="535"/>
      <c r="J47" s="65"/>
    </row>
    <row r="48" spans="1:10" ht="24">
      <c r="A48" s="535" t="s">
        <v>50</v>
      </c>
      <c r="B48" s="535"/>
      <c r="C48" s="535"/>
      <c r="D48" s="535"/>
      <c r="E48" s="535"/>
      <c r="F48" s="535"/>
      <c r="G48" s="535"/>
      <c r="H48" s="535"/>
      <c r="J48" s="65"/>
    </row>
    <row r="49" spans="1:10" ht="24">
      <c r="A49" s="535" t="s">
        <v>1214</v>
      </c>
      <c r="B49" s="535"/>
      <c r="C49" s="535"/>
      <c r="D49" s="535"/>
      <c r="E49" s="535"/>
      <c r="F49" s="535"/>
      <c r="G49" s="535"/>
      <c r="H49" s="535"/>
      <c r="J49" s="65"/>
    </row>
    <row r="50" spans="1:10" ht="24">
      <c r="A50" s="6" t="s">
        <v>1278</v>
      </c>
      <c r="J50" s="65"/>
    </row>
    <row r="51" spans="1:10" ht="24">
      <c r="A51" s="3" t="s">
        <v>154</v>
      </c>
      <c r="J51" s="65"/>
    </row>
    <row r="52" spans="1:8" s="97" customFormat="1" ht="42" customHeight="1">
      <c r="A52" s="63" t="s">
        <v>63</v>
      </c>
      <c r="B52" s="63" t="s">
        <v>64</v>
      </c>
      <c r="C52" s="399" t="s">
        <v>65</v>
      </c>
      <c r="D52" s="375" t="s">
        <v>72</v>
      </c>
      <c r="E52" s="376" t="s">
        <v>73</v>
      </c>
      <c r="F52" s="377" t="s">
        <v>74</v>
      </c>
      <c r="G52" s="377" t="s">
        <v>75</v>
      </c>
      <c r="H52" s="63" t="s">
        <v>76</v>
      </c>
    </row>
    <row r="53" spans="1:8" s="397" customFormat="1" ht="24">
      <c r="A53" s="338" t="s">
        <v>1121</v>
      </c>
      <c r="B53" s="338" t="s">
        <v>262</v>
      </c>
      <c r="C53" s="388" t="s">
        <v>1168</v>
      </c>
      <c r="D53" s="367">
        <v>333400</v>
      </c>
      <c r="E53" s="368">
        <v>333100</v>
      </c>
      <c r="F53" s="369">
        <v>333100</v>
      </c>
      <c r="G53" s="369">
        <f>SUM(D53-F53)</f>
        <v>300</v>
      </c>
      <c r="H53" s="369">
        <v>0</v>
      </c>
    </row>
    <row r="54" spans="1:8" s="397" customFormat="1" ht="24">
      <c r="A54" s="340" t="s">
        <v>1120</v>
      </c>
      <c r="B54" s="340" t="s">
        <v>267</v>
      </c>
      <c r="C54" s="18" t="s">
        <v>1169</v>
      </c>
      <c r="D54" s="381"/>
      <c r="E54" s="372"/>
      <c r="F54" s="373"/>
      <c r="G54" s="373"/>
      <c r="H54" s="373"/>
    </row>
    <row r="55" spans="1:8" s="397" customFormat="1" ht="24">
      <c r="A55" s="340"/>
      <c r="B55" s="365"/>
      <c r="C55" s="390"/>
      <c r="D55" s="382"/>
      <c r="E55" s="370"/>
      <c r="F55" s="371"/>
      <c r="G55" s="371"/>
      <c r="H55" s="371"/>
    </row>
    <row r="56" spans="1:8" s="355" customFormat="1" ht="24">
      <c r="A56" s="338" t="s">
        <v>1121</v>
      </c>
      <c r="B56" s="338" t="s">
        <v>262</v>
      </c>
      <c r="C56" s="388" t="s">
        <v>1170</v>
      </c>
      <c r="D56" s="367">
        <v>333400</v>
      </c>
      <c r="E56" s="368">
        <v>311000</v>
      </c>
      <c r="F56" s="369">
        <v>311000</v>
      </c>
      <c r="G56" s="369">
        <f>SUM(D56-F56)</f>
        <v>22400</v>
      </c>
      <c r="H56" s="369">
        <v>0</v>
      </c>
    </row>
    <row r="57" spans="1:8" s="355" customFormat="1" ht="24">
      <c r="A57" s="340" t="s">
        <v>1120</v>
      </c>
      <c r="B57" s="340" t="s">
        <v>267</v>
      </c>
      <c r="C57" s="18" t="s">
        <v>1171</v>
      </c>
      <c r="D57" s="381"/>
      <c r="E57" s="372"/>
      <c r="F57" s="373"/>
      <c r="G57" s="373"/>
      <c r="H57" s="374"/>
    </row>
    <row r="58" spans="1:8" s="397" customFormat="1" ht="24">
      <c r="A58" s="340"/>
      <c r="B58" s="340"/>
      <c r="C58" s="18" t="s">
        <v>1172</v>
      </c>
      <c r="D58" s="381"/>
      <c r="E58" s="372"/>
      <c r="F58" s="373"/>
      <c r="G58" s="373"/>
      <c r="H58" s="374"/>
    </row>
    <row r="59" spans="1:8" s="355" customFormat="1" ht="24">
      <c r="A59" s="359"/>
      <c r="B59" s="359"/>
      <c r="C59" s="390"/>
      <c r="D59" s="382"/>
      <c r="E59" s="370"/>
      <c r="F59" s="371"/>
      <c r="G59" s="371"/>
      <c r="H59" s="359"/>
    </row>
    <row r="60" spans="1:8" s="355" customFormat="1" ht="24">
      <c r="A60" s="338" t="s">
        <v>1121</v>
      </c>
      <c r="B60" s="338" t="s">
        <v>262</v>
      </c>
      <c r="C60" s="388" t="s">
        <v>1183</v>
      </c>
      <c r="D60" s="367">
        <v>1979500</v>
      </c>
      <c r="E60" s="368">
        <v>1700000</v>
      </c>
      <c r="F60" s="369">
        <v>1700000</v>
      </c>
      <c r="G60" s="369">
        <f>SUM(D60-F60)</f>
        <v>279500</v>
      </c>
      <c r="H60" s="369">
        <v>0</v>
      </c>
    </row>
    <row r="61" spans="1:8" s="355" customFormat="1" ht="24">
      <c r="A61" s="340" t="s">
        <v>1120</v>
      </c>
      <c r="B61" s="340" t="s">
        <v>267</v>
      </c>
      <c r="C61" s="18" t="s">
        <v>1173</v>
      </c>
      <c r="D61" s="381"/>
      <c r="E61" s="372"/>
      <c r="F61" s="373"/>
      <c r="G61" s="373"/>
      <c r="H61" s="374"/>
    </row>
    <row r="62" spans="1:8" s="355" customFormat="1" ht="24">
      <c r="A62" s="374"/>
      <c r="B62" s="374"/>
      <c r="C62" s="18" t="s">
        <v>1174</v>
      </c>
      <c r="D62" s="381"/>
      <c r="E62" s="372"/>
      <c r="F62" s="373"/>
      <c r="G62" s="373"/>
      <c r="H62" s="374"/>
    </row>
    <row r="63" spans="1:8" s="397" customFormat="1" ht="24">
      <c r="A63" s="406"/>
      <c r="B63" s="406"/>
      <c r="C63" s="390"/>
      <c r="D63" s="382"/>
      <c r="E63" s="370"/>
      <c r="F63" s="371"/>
      <c r="G63" s="371"/>
      <c r="H63" s="406"/>
    </row>
    <row r="64" spans="1:8" s="397" customFormat="1" ht="24">
      <c r="A64" s="340" t="s">
        <v>1121</v>
      </c>
      <c r="B64" s="340" t="s">
        <v>262</v>
      </c>
      <c r="C64" s="18" t="s">
        <v>1175</v>
      </c>
      <c r="D64" s="381">
        <v>360100</v>
      </c>
      <c r="E64" s="372">
        <v>359700</v>
      </c>
      <c r="F64" s="373">
        <v>359700</v>
      </c>
      <c r="G64" s="369">
        <f>SUM(D64-F64)</f>
        <v>400</v>
      </c>
      <c r="H64" s="369">
        <v>0</v>
      </c>
    </row>
    <row r="65" spans="1:8" s="397" customFormat="1" ht="24">
      <c r="A65" s="340" t="s">
        <v>1120</v>
      </c>
      <c r="B65" s="340" t="s">
        <v>267</v>
      </c>
      <c r="C65" s="18" t="s">
        <v>1176</v>
      </c>
      <c r="D65" s="381"/>
      <c r="E65" s="372"/>
      <c r="F65" s="373"/>
      <c r="G65" s="373"/>
      <c r="H65" s="374"/>
    </row>
    <row r="66" spans="1:8" s="397" customFormat="1" ht="24">
      <c r="A66" s="374"/>
      <c r="B66" s="374"/>
      <c r="C66" s="18" t="s">
        <v>1177</v>
      </c>
      <c r="D66" s="381"/>
      <c r="E66" s="372"/>
      <c r="F66" s="373"/>
      <c r="G66" s="373"/>
      <c r="H66" s="374"/>
    </row>
    <row r="67" spans="1:8" s="397" customFormat="1" ht="24.75" thickBot="1">
      <c r="A67" s="424"/>
      <c r="B67" s="424"/>
      <c r="C67" s="403" t="s">
        <v>1259</v>
      </c>
      <c r="D67" s="445">
        <f>SUM(D53:D66)</f>
        <v>3006400</v>
      </c>
      <c r="E67" s="445">
        <f>SUM(E53:E66)</f>
        <v>2703800</v>
      </c>
      <c r="F67" s="445">
        <f>SUM(F53:F66)</f>
        <v>2703800</v>
      </c>
      <c r="G67" s="445">
        <f>SUM(G53:G66)</f>
        <v>302600</v>
      </c>
      <c r="H67" s="92">
        <f>SUM(H60:H66)</f>
        <v>0</v>
      </c>
    </row>
    <row r="68" spans="1:8" s="397" customFormat="1" ht="24.75" thickTop="1">
      <c r="A68" s="447"/>
      <c r="B68" s="447"/>
      <c r="C68" s="448"/>
      <c r="D68" s="449"/>
      <c r="E68" s="450"/>
      <c r="F68" s="450"/>
      <c r="G68" s="450"/>
      <c r="H68" s="447"/>
    </row>
    <row r="69" spans="1:8" s="397" customFormat="1" ht="24">
      <c r="A69" s="447"/>
      <c r="B69" s="447"/>
      <c r="C69" s="448"/>
      <c r="D69" s="449"/>
      <c r="E69" s="450"/>
      <c r="F69" s="450"/>
      <c r="G69" s="450"/>
      <c r="H69" s="447"/>
    </row>
    <row r="70" spans="1:8" s="397" customFormat="1" ht="24">
      <c r="A70" s="535" t="s">
        <v>1213</v>
      </c>
      <c r="B70" s="535"/>
      <c r="C70" s="535"/>
      <c r="D70" s="535"/>
      <c r="E70" s="535"/>
      <c r="F70" s="535"/>
      <c r="G70" s="535"/>
      <c r="H70" s="535"/>
    </row>
    <row r="71" spans="1:8" s="397" customFormat="1" ht="24">
      <c r="A71" s="535" t="s">
        <v>50</v>
      </c>
      <c r="B71" s="535"/>
      <c r="C71" s="535"/>
      <c r="D71" s="535"/>
      <c r="E71" s="535"/>
      <c r="F71" s="535"/>
      <c r="G71" s="535"/>
      <c r="H71" s="535"/>
    </row>
    <row r="72" spans="1:8" s="397" customFormat="1" ht="24">
      <c r="A72" s="535" t="s">
        <v>1214</v>
      </c>
      <c r="B72" s="535"/>
      <c r="C72" s="535"/>
      <c r="D72" s="535"/>
      <c r="E72" s="535"/>
      <c r="F72" s="535"/>
      <c r="G72" s="535"/>
      <c r="H72" s="535"/>
    </row>
    <row r="73" spans="1:8" s="397" customFormat="1" ht="24">
      <c r="A73" s="6" t="s">
        <v>1278</v>
      </c>
      <c r="B73" s="3"/>
      <c r="C73" s="387"/>
      <c r="D73" s="66"/>
      <c r="E73" s="66"/>
      <c r="F73" s="66"/>
      <c r="G73" s="66"/>
      <c r="H73" s="3"/>
    </row>
    <row r="74" spans="1:8" s="397" customFormat="1" ht="24">
      <c r="A74" s="3" t="s">
        <v>154</v>
      </c>
      <c r="B74" s="3"/>
      <c r="C74" s="387"/>
      <c r="D74" s="66"/>
      <c r="E74" s="66"/>
      <c r="F74" s="66"/>
      <c r="G74" s="66"/>
      <c r="H74" s="3"/>
    </row>
    <row r="75" spans="1:8" s="397" customFormat="1" ht="42" customHeight="1">
      <c r="A75" s="399" t="s">
        <v>63</v>
      </c>
      <c r="B75" s="399" t="s">
        <v>64</v>
      </c>
      <c r="C75" s="399" t="s">
        <v>65</v>
      </c>
      <c r="D75" s="375" t="s">
        <v>72</v>
      </c>
      <c r="E75" s="376" t="s">
        <v>73</v>
      </c>
      <c r="F75" s="377" t="s">
        <v>74</v>
      </c>
      <c r="G75" s="377" t="s">
        <v>75</v>
      </c>
      <c r="H75" s="399" t="s">
        <v>76</v>
      </c>
    </row>
    <row r="76" spans="1:8" s="397" customFormat="1" ht="24">
      <c r="A76" s="451"/>
      <c r="B76" s="451"/>
      <c r="C76" s="405" t="s">
        <v>310</v>
      </c>
      <c r="D76" s="366">
        <v>3006400</v>
      </c>
      <c r="E76" s="379">
        <v>2703800</v>
      </c>
      <c r="F76" s="380">
        <v>2703800</v>
      </c>
      <c r="G76" s="380">
        <f>SUM(D76-F76)</f>
        <v>302600</v>
      </c>
      <c r="H76" s="405"/>
    </row>
    <row r="77" spans="1:8" s="355" customFormat="1" ht="24">
      <c r="A77" s="340" t="s">
        <v>1121</v>
      </c>
      <c r="B77" s="340" t="s">
        <v>262</v>
      </c>
      <c r="C77" s="18" t="s">
        <v>1178</v>
      </c>
      <c r="D77" s="381">
        <v>270000</v>
      </c>
      <c r="E77" s="372">
        <v>265400</v>
      </c>
      <c r="F77" s="373">
        <v>265400</v>
      </c>
      <c r="G77" s="373">
        <v>4600</v>
      </c>
      <c r="H77" s="374"/>
    </row>
    <row r="78" spans="1:8" s="355" customFormat="1" ht="24">
      <c r="A78" s="340" t="s">
        <v>1120</v>
      </c>
      <c r="B78" s="340" t="s">
        <v>267</v>
      </c>
      <c r="C78" s="18" t="s">
        <v>1180</v>
      </c>
      <c r="D78" s="381"/>
      <c r="E78" s="372"/>
      <c r="F78" s="373"/>
      <c r="G78" s="373"/>
      <c r="H78" s="374"/>
    </row>
    <row r="79" spans="1:8" s="355" customFormat="1" ht="24">
      <c r="A79" s="374"/>
      <c r="B79" s="374"/>
      <c r="C79" s="18" t="s">
        <v>1179</v>
      </c>
      <c r="D79" s="381"/>
      <c r="E79" s="372"/>
      <c r="F79" s="373"/>
      <c r="G79" s="373"/>
      <c r="H79" s="374"/>
    </row>
    <row r="80" spans="1:8" s="397" customFormat="1" ht="24">
      <c r="A80" s="406"/>
      <c r="B80" s="406"/>
      <c r="C80" s="390"/>
      <c r="D80" s="382"/>
      <c r="E80" s="370"/>
      <c r="F80" s="371"/>
      <c r="G80" s="371"/>
      <c r="H80" s="406"/>
    </row>
    <row r="81" spans="1:8" s="355" customFormat="1" ht="24">
      <c r="A81" s="340" t="s">
        <v>1121</v>
      </c>
      <c r="B81" s="340" t="s">
        <v>262</v>
      </c>
      <c r="C81" s="18" t="s">
        <v>1178</v>
      </c>
      <c r="D81" s="381">
        <v>367000</v>
      </c>
      <c r="E81" s="372">
        <v>361700</v>
      </c>
      <c r="F81" s="373">
        <v>361700</v>
      </c>
      <c r="G81" s="373">
        <v>5300</v>
      </c>
      <c r="H81" s="374"/>
    </row>
    <row r="82" spans="1:8" s="355" customFormat="1" ht="24">
      <c r="A82" s="340" t="s">
        <v>1120</v>
      </c>
      <c r="B82" s="340" t="s">
        <v>267</v>
      </c>
      <c r="C82" s="18" t="s">
        <v>1181</v>
      </c>
      <c r="D82" s="381"/>
      <c r="E82" s="372"/>
      <c r="F82" s="373"/>
      <c r="G82" s="373"/>
      <c r="H82" s="374"/>
    </row>
    <row r="83" spans="1:8" s="355" customFormat="1" ht="24">
      <c r="A83" s="374"/>
      <c r="B83" s="374"/>
      <c r="C83" s="18" t="s">
        <v>1182</v>
      </c>
      <c r="D83" s="381"/>
      <c r="E83" s="372"/>
      <c r="F83" s="373"/>
      <c r="G83" s="373"/>
      <c r="H83" s="374"/>
    </row>
    <row r="84" spans="1:8" s="355" customFormat="1" ht="24">
      <c r="A84" s="374"/>
      <c r="B84" s="374"/>
      <c r="C84" s="18" t="s">
        <v>1114</v>
      </c>
      <c r="D84" s="381"/>
      <c r="E84" s="372"/>
      <c r="F84" s="373"/>
      <c r="G84" s="373"/>
      <c r="H84" s="374"/>
    </row>
    <row r="85" spans="1:8" s="397" customFormat="1" ht="24">
      <c r="A85" s="406"/>
      <c r="B85" s="406"/>
      <c r="C85" s="390"/>
      <c r="D85" s="382"/>
      <c r="E85" s="370"/>
      <c r="F85" s="371"/>
      <c r="G85" s="371"/>
      <c r="H85" s="406"/>
    </row>
    <row r="86" spans="1:8" s="397" customFormat="1" ht="24">
      <c r="A86" s="340" t="s">
        <v>1121</v>
      </c>
      <c r="B86" s="340" t="s">
        <v>262</v>
      </c>
      <c r="C86" s="388" t="s">
        <v>1175</v>
      </c>
      <c r="D86" s="381">
        <v>339000</v>
      </c>
      <c r="E86" s="372">
        <v>315800</v>
      </c>
      <c r="F86" s="373">
        <v>315800</v>
      </c>
      <c r="G86" s="373">
        <v>23200</v>
      </c>
      <c r="H86" s="374"/>
    </row>
    <row r="87" spans="1:8" s="397" customFormat="1" ht="24">
      <c r="A87" s="340" t="s">
        <v>1120</v>
      </c>
      <c r="B87" s="340" t="s">
        <v>267</v>
      </c>
      <c r="C87" s="18" t="s">
        <v>1184</v>
      </c>
      <c r="D87" s="381"/>
      <c r="E87" s="372"/>
      <c r="F87" s="373"/>
      <c r="G87" s="373"/>
      <c r="H87" s="374"/>
    </row>
    <row r="88" spans="1:8" s="397" customFormat="1" ht="24">
      <c r="A88" s="374"/>
      <c r="B88" s="374"/>
      <c r="C88" s="18"/>
      <c r="D88" s="381"/>
      <c r="E88" s="372"/>
      <c r="F88" s="373"/>
      <c r="G88" s="373"/>
      <c r="H88" s="374"/>
    </row>
    <row r="89" spans="1:8" s="397" customFormat="1" ht="24">
      <c r="A89" s="374"/>
      <c r="B89" s="374"/>
      <c r="C89" s="390"/>
      <c r="D89" s="381"/>
      <c r="E89" s="372"/>
      <c r="F89" s="373"/>
      <c r="G89" s="373"/>
      <c r="H89" s="374"/>
    </row>
    <row r="90" spans="1:8" s="397" customFormat="1" ht="24.75" thickBot="1">
      <c r="A90" s="424"/>
      <c r="B90" s="424"/>
      <c r="C90" s="403" t="s">
        <v>1259</v>
      </c>
      <c r="D90" s="445">
        <f>SUM(D76:D89)</f>
        <v>3982400</v>
      </c>
      <c r="E90" s="445">
        <f>SUM(E76:E89)</f>
        <v>3646700</v>
      </c>
      <c r="F90" s="445">
        <f>SUM(F76:F89)</f>
        <v>3646700</v>
      </c>
      <c r="G90" s="445">
        <f>SUM(G76:G89)</f>
        <v>335700</v>
      </c>
      <c r="H90" s="92"/>
    </row>
    <row r="91" spans="1:8" s="397" customFormat="1" ht="24.75" thickTop="1">
      <c r="A91" s="509"/>
      <c r="B91" s="509"/>
      <c r="C91" s="408"/>
      <c r="D91" s="510"/>
      <c r="E91" s="510"/>
      <c r="F91" s="510"/>
      <c r="G91" s="510"/>
      <c r="H91" s="511"/>
    </row>
    <row r="92" spans="1:8" s="397" customFormat="1" ht="24">
      <c r="A92" s="509"/>
      <c r="B92" s="509"/>
      <c r="C92" s="408"/>
      <c r="D92" s="510"/>
      <c r="E92" s="510"/>
      <c r="F92" s="510"/>
      <c r="G92" s="510"/>
      <c r="H92" s="511"/>
    </row>
    <row r="93" spans="1:8" s="397" customFormat="1" ht="24">
      <c r="A93" s="535" t="s">
        <v>1213</v>
      </c>
      <c r="B93" s="535"/>
      <c r="C93" s="535"/>
      <c r="D93" s="535"/>
      <c r="E93" s="535"/>
      <c r="F93" s="535"/>
      <c r="G93" s="535"/>
      <c r="H93" s="535"/>
    </row>
    <row r="94" spans="1:8" s="397" customFormat="1" ht="24">
      <c r="A94" s="535" t="s">
        <v>50</v>
      </c>
      <c r="B94" s="535"/>
      <c r="C94" s="535"/>
      <c r="D94" s="535"/>
      <c r="E94" s="535"/>
      <c r="F94" s="535"/>
      <c r="G94" s="535"/>
      <c r="H94" s="535"/>
    </row>
    <row r="95" spans="1:8" s="397" customFormat="1" ht="24">
      <c r="A95" s="535" t="s">
        <v>1214</v>
      </c>
      <c r="B95" s="535"/>
      <c r="C95" s="535"/>
      <c r="D95" s="535"/>
      <c r="E95" s="535"/>
      <c r="F95" s="535"/>
      <c r="G95" s="535"/>
      <c r="H95" s="535"/>
    </row>
    <row r="96" spans="1:8" s="397" customFormat="1" ht="24">
      <c r="A96" s="6" t="s">
        <v>1278</v>
      </c>
      <c r="B96" s="3"/>
      <c r="C96" s="387"/>
      <c r="D96" s="66"/>
      <c r="E96" s="66"/>
      <c r="F96" s="66"/>
      <c r="G96" s="66"/>
      <c r="H96" s="3"/>
    </row>
    <row r="97" spans="1:8" s="397" customFormat="1" ht="24">
      <c r="A97" s="3" t="s">
        <v>154</v>
      </c>
      <c r="B97" s="3"/>
      <c r="C97" s="387"/>
      <c r="D97" s="66"/>
      <c r="E97" s="66"/>
      <c r="F97" s="66"/>
      <c r="G97" s="66"/>
      <c r="H97" s="3"/>
    </row>
    <row r="98" spans="1:8" s="397" customFormat="1" ht="48.75">
      <c r="A98" s="399" t="s">
        <v>63</v>
      </c>
      <c r="B98" s="399" t="s">
        <v>64</v>
      </c>
      <c r="C98" s="399" t="s">
        <v>65</v>
      </c>
      <c r="D98" s="375" t="s">
        <v>72</v>
      </c>
      <c r="E98" s="376" t="s">
        <v>73</v>
      </c>
      <c r="F98" s="377" t="s">
        <v>74</v>
      </c>
      <c r="G98" s="377" t="s">
        <v>75</v>
      </c>
      <c r="H98" s="399" t="s">
        <v>76</v>
      </c>
    </row>
    <row r="99" spans="1:8" s="397" customFormat="1" ht="24">
      <c r="A99" s="451"/>
      <c r="B99" s="451"/>
      <c r="C99" s="405" t="s">
        <v>310</v>
      </c>
      <c r="D99" s="366">
        <v>3982400</v>
      </c>
      <c r="E99" s="379">
        <v>3646700</v>
      </c>
      <c r="F99" s="380">
        <v>3646700</v>
      </c>
      <c r="G99" s="380">
        <v>335700</v>
      </c>
      <c r="H99" s="405"/>
    </row>
    <row r="100" spans="1:8" s="316" customFormat="1" ht="21" customHeight="1">
      <c r="A100" s="340" t="s">
        <v>1121</v>
      </c>
      <c r="B100" s="340" t="s">
        <v>262</v>
      </c>
      <c r="C100" s="394" t="s">
        <v>1178</v>
      </c>
      <c r="D100" s="11">
        <v>136000</v>
      </c>
      <c r="E100" s="11">
        <v>134000</v>
      </c>
      <c r="F100" s="11">
        <v>134000</v>
      </c>
      <c r="G100" s="11">
        <v>2000</v>
      </c>
      <c r="H100" s="512"/>
    </row>
    <row r="101" spans="1:8" ht="24">
      <c r="A101" s="340" t="s">
        <v>1120</v>
      </c>
      <c r="B101" s="340" t="s">
        <v>267</v>
      </c>
      <c r="C101" s="391" t="s">
        <v>1185</v>
      </c>
      <c r="D101" s="11"/>
      <c r="E101" s="11"/>
      <c r="F101" s="11"/>
      <c r="G101" s="11"/>
      <c r="H101" s="11"/>
    </row>
    <row r="102" spans="1:8" ht="24">
      <c r="A102" s="340"/>
      <c r="B102" s="340"/>
      <c r="C102" s="391" t="s">
        <v>1186</v>
      </c>
      <c r="D102" s="11"/>
      <c r="E102" s="11"/>
      <c r="F102" s="11"/>
      <c r="G102" s="11"/>
      <c r="H102" s="11"/>
    </row>
    <row r="103" spans="1:8" ht="24">
      <c r="A103" s="365"/>
      <c r="B103" s="365"/>
      <c r="C103" s="392"/>
      <c r="D103" s="12"/>
      <c r="E103" s="12"/>
      <c r="F103" s="12"/>
      <c r="G103" s="12"/>
      <c r="H103" s="12"/>
    </row>
    <row r="104" spans="1:8" ht="24">
      <c r="A104" s="338" t="s">
        <v>1121</v>
      </c>
      <c r="B104" s="338" t="s">
        <v>262</v>
      </c>
      <c r="C104" s="391" t="s">
        <v>1187</v>
      </c>
      <c r="D104" s="11">
        <v>215000</v>
      </c>
      <c r="E104" s="11">
        <v>211000</v>
      </c>
      <c r="F104" s="11">
        <v>211000</v>
      </c>
      <c r="G104" s="11">
        <v>4000</v>
      </c>
      <c r="H104" s="11"/>
    </row>
    <row r="105" spans="1:8" ht="24">
      <c r="A105" s="340" t="s">
        <v>1120</v>
      </c>
      <c r="B105" s="340" t="s">
        <v>267</v>
      </c>
      <c r="C105" s="391" t="s">
        <v>1188</v>
      </c>
      <c r="D105" s="11"/>
      <c r="E105" s="11"/>
      <c r="F105" s="11"/>
      <c r="G105" s="11"/>
      <c r="H105" s="11"/>
    </row>
    <row r="106" spans="1:8" ht="24">
      <c r="A106" s="340"/>
      <c r="B106" s="340"/>
      <c r="C106" s="391" t="s">
        <v>1189</v>
      </c>
      <c r="D106" s="11"/>
      <c r="E106" s="11"/>
      <c r="F106" s="11"/>
      <c r="G106" s="11"/>
      <c r="H106" s="11"/>
    </row>
    <row r="107" spans="1:8" ht="24">
      <c r="A107" s="365"/>
      <c r="B107" s="365"/>
      <c r="C107" s="392"/>
      <c r="D107" s="12"/>
      <c r="E107" s="12"/>
      <c r="F107" s="12"/>
      <c r="G107" s="12"/>
      <c r="H107" s="12"/>
    </row>
    <row r="108" spans="1:8" ht="24">
      <c r="A108" s="340" t="s">
        <v>1121</v>
      </c>
      <c r="B108" s="340" t="s">
        <v>262</v>
      </c>
      <c r="C108" s="391" t="s">
        <v>1178</v>
      </c>
      <c r="D108" s="11">
        <v>81700</v>
      </c>
      <c r="E108" s="11">
        <v>80000</v>
      </c>
      <c r="F108" s="11">
        <v>80000</v>
      </c>
      <c r="G108" s="11">
        <v>1700</v>
      </c>
      <c r="H108" s="11"/>
    </row>
    <row r="109" spans="1:8" ht="24">
      <c r="A109" s="340" t="s">
        <v>1120</v>
      </c>
      <c r="B109" s="340" t="s">
        <v>267</v>
      </c>
      <c r="C109" s="391" t="s">
        <v>1190</v>
      </c>
      <c r="D109" s="11"/>
      <c r="E109" s="11"/>
      <c r="F109" s="11"/>
      <c r="G109" s="11"/>
      <c r="H109" s="11"/>
    </row>
    <row r="110" spans="1:8" ht="24">
      <c r="A110" s="340"/>
      <c r="B110" s="340"/>
      <c r="C110" s="391" t="s">
        <v>1191</v>
      </c>
      <c r="D110" s="11"/>
      <c r="E110" s="11"/>
      <c r="F110" s="11"/>
      <c r="G110" s="11"/>
      <c r="H110" s="11"/>
    </row>
    <row r="111" spans="1:8" ht="24">
      <c r="A111" s="340"/>
      <c r="B111" s="340"/>
      <c r="C111" s="391" t="s">
        <v>1177</v>
      </c>
      <c r="D111" s="11"/>
      <c r="E111" s="11"/>
      <c r="F111" s="11"/>
      <c r="G111" s="11"/>
      <c r="H111" s="11"/>
    </row>
    <row r="112" spans="1:8" ht="24">
      <c r="A112" s="340"/>
      <c r="B112" s="340"/>
      <c r="C112" s="391"/>
      <c r="D112" s="11"/>
      <c r="E112" s="11"/>
      <c r="F112" s="11"/>
      <c r="G112" s="11"/>
      <c r="H112" s="11"/>
    </row>
    <row r="113" spans="1:8" ht="24">
      <c r="A113" s="340"/>
      <c r="B113" s="340"/>
      <c r="C113" s="391"/>
      <c r="D113" s="11"/>
      <c r="E113" s="11"/>
      <c r="F113" s="11"/>
      <c r="G113" s="11"/>
      <c r="H113" s="11"/>
    </row>
    <row r="114" spans="1:8" ht="24">
      <c r="A114" s="365"/>
      <c r="B114" s="365"/>
      <c r="C114" s="392"/>
      <c r="D114" s="12"/>
      <c r="E114" s="12"/>
      <c r="F114" s="12"/>
      <c r="G114" s="12"/>
      <c r="H114" s="12"/>
    </row>
    <row r="115" spans="1:8" ht="24.75" thickBot="1">
      <c r="A115" s="404"/>
      <c r="B115" s="404"/>
      <c r="C115" s="456" t="s">
        <v>1259</v>
      </c>
      <c r="D115" s="74">
        <f>SUM(D99:D114)</f>
        <v>4415100</v>
      </c>
      <c r="E115" s="74">
        <f>SUM(E99:E114)</f>
        <v>4071700</v>
      </c>
      <c r="F115" s="74">
        <f>SUM(F99:F114)</f>
        <v>4071700</v>
      </c>
      <c r="G115" s="74">
        <f>SUM(G99:G114)</f>
        <v>343400</v>
      </c>
      <c r="H115" s="74"/>
    </row>
    <row r="116" spans="1:8" ht="24.75" thickTop="1">
      <c r="A116" s="535" t="s">
        <v>1213</v>
      </c>
      <c r="B116" s="535"/>
      <c r="C116" s="535"/>
      <c r="D116" s="535"/>
      <c r="E116" s="535"/>
      <c r="F116" s="535"/>
      <c r="G116" s="535"/>
      <c r="H116" s="535"/>
    </row>
    <row r="117" spans="1:8" ht="24">
      <c r="A117" s="535" t="s">
        <v>50</v>
      </c>
      <c r="B117" s="535"/>
      <c r="C117" s="535"/>
      <c r="D117" s="535"/>
      <c r="E117" s="535"/>
      <c r="F117" s="535"/>
      <c r="G117" s="535"/>
      <c r="H117" s="535"/>
    </row>
    <row r="118" spans="1:8" ht="24">
      <c r="A118" s="535" t="s">
        <v>1214</v>
      </c>
      <c r="B118" s="535"/>
      <c r="C118" s="535"/>
      <c r="D118" s="535"/>
      <c r="E118" s="535"/>
      <c r="F118" s="535"/>
      <c r="G118" s="535"/>
      <c r="H118" s="535"/>
    </row>
    <row r="119" ht="24">
      <c r="A119" s="6" t="s">
        <v>1278</v>
      </c>
    </row>
    <row r="120" ht="24">
      <c r="A120" s="3" t="s">
        <v>154</v>
      </c>
    </row>
    <row r="121" spans="1:8" ht="48.75">
      <c r="A121" s="399" t="s">
        <v>63</v>
      </c>
      <c r="B121" s="399" t="s">
        <v>64</v>
      </c>
      <c r="C121" s="399" t="s">
        <v>65</v>
      </c>
      <c r="D121" s="375" t="s">
        <v>72</v>
      </c>
      <c r="E121" s="376" t="s">
        <v>73</v>
      </c>
      <c r="F121" s="377" t="s">
        <v>74</v>
      </c>
      <c r="G121" s="377" t="s">
        <v>75</v>
      </c>
      <c r="H121" s="399" t="s">
        <v>76</v>
      </c>
    </row>
    <row r="122" spans="1:8" ht="24">
      <c r="A122" s="405"/>
      <c r="B122" s="405"/>
      <c r="C122" s="405" t="s">
        <v>310</v>
      </c>
      <c r="D122" s="452">
        <v>4415100</v>
      </c>
      <c r="E122" s="453">
        <v>4071700</v>
      </c>
      <c r="F122" s="454">
        <v>4071700</v>
      </c>
      <c r="G122" s="454">
        <v>343400</v>
      </c>
      <c r="H122" s="374"/>
    </row>
    <row r="123" spans="1:8" ht="24">
      <c r="A123" s="340" t="s">
        <v>1121</v>
      </c>
      <c r="B123" s="340" t="s">
        <v>262</v>
      </c>
      <c r="C123" s="391" t="s">
        <v>1175</v>
      </c>
      <c r="D123" s="11">
        <v>339000</v>
      </c>
      <c r="E123" s="11">
        <v>315800</v>
      </c>
      <c r="F123" s="11">
        <v>315800</v>
      </c>
      <c r="G123" s="11">
        <v>23200</v>
      </c>
      <c r="H123" s="11"/>
    </row>
    <row r="124" spans="1:8" ht="24">
      <c r="A124" s="340" t="s">
        <v>1120</v>
      </c>
      <c r="B124" s="340" t="s">
        <v>267</v>
      </c>
      <c r="C124" s="391" t="s">
        <v>1186</v>
      </c>
      <c r="D124" s="11"/>
      <c r="E124" s="11"/>
      <c r="F124" s="11"/>
      <c r="G124" s="11"/>
      <c r="H124" s="11"/>
    </row>
    <row r="125" spans="1:8" ht="24">
      <c r="A125" s="365"/>
      <c r="B125" s="365"/>
      <c r="C125" s="392"/>
      <c r="D125" s="12"/>
      <c r="E125" s="12"/>
      <c r="F125" s="12"/>
      <c r="G125" s="12"/>
      <c r="H125" s="12"/>
    </row>
    <row r="126" spans="1:8" ht="24">
      <c r="A126" s="338" t="s">
        <v>1121</v>
      </c>
      <c r="B126" s="338" t="s">
        <v>262</v>
      </c>
      <c r="C126" s="391" t="s">
        <v>1175</v>
      </c>
      <c r="D126" s="11">
        <v>307000</v>
      </c>
      <c r="E126" s="11">
        <v>286900</v>
      </c>
      <c r="F126" s="11">
        <v>286900</v>
      </c>
      <c r="G126" s="11">
        <v>20100</v>
      </c>
      <c r="H126" s="11"/>
    </row>
    <row r="127" spans="1:8" ht="24">
      <c r="A127" s="340" t="s">
        <v>1120</v>
      </c>
      <c r="B127" s="340" t="s">
        <v>267</v>
      </c>
      <c r="C127" s="391" t="s">
        <v>1192</v>
      </c>
      <c r="D127" s="11"/>
      <c r="E127" s="11"/>
      <c r="F127" s="11"/>
      <c r="G127" s="11"/>
      <c r="H127" s="11"/>
    </row>
    <row r="128" spans="1:8" ht="24">
      <c r="A128" s="365"/>
      <c r="B128" s="365"/>
      <c r="C128" s="392"/>
      <c r="D128" s="12"/>
      <c r="E128" s="12"/>
      <c r="F128" s="12"/>
      <c r="G128" s="12"/>
      <c r="H128" s="12"/>
    </row>
    <row r="129" spans="1:8" ht="24">
      <c r="A129" s="340" t="s">
        <v>1121</v>
      </c>
      <c r="B129" s="340" t="s">
        <v>262</v>
      </c>
      <c r="C129" s="391" t="s">
        <v>1193</v>
      </c>
      <c r="D129" s="11">
        <v>71400</v>
      </c>
      <c r="E129" s="11">
        <v>69800</v>
      </c>
      <c r="F129" s="11">
        <v>69800</v>
      </c>
      <c r="G129" s="11">
        <v>1600</v>
      </c>
      <c r="H129" s="11"/>
    </row>
    <row r="130" spans="1:8" ht="24">
      <c r="A130" s="340" t="s">
        <v>1120</v>
      </c>
      <c r="B130" s="340" t="s">
        <v>267</v>
      </c>
      <c r="C130" s="391"/>
      <c r="D130" s="11"/>
      <c r="E130" s="11"/>
      <c r="F130" s="11"/>
      <c r="G130" s="11"/>
      <c r="H130" s="11"/>
    </row>
    <row r="131" spans="1:8" ht="24">
      <c r="A131" s="365"/>
      <c r="B131" s="365"/>
      <c r="C131" s="392"/>
      <c r="D131" s="12"/>
      <c r="E131" s="12"/>
      <c r="F131" s="12"/>
      <c r="G131" s="12"/>
      <c r="H131" s="12"/>
    </row>
    <row r="132" spans="1:8" ht="24">
      <c r="A132" s="338" t="s">
        <v>1121</v>
      </c>
      <c r="B132" s="338" t="s">
        <v>262</v>
      </c>
      <c r="C132" s="391" t="s">
        <v>1194</v>
      </c>
      <c r="D132" s="11">
        <v>194000</v>
      </c>
      <c r="E132" s="11">
        <v>191000</v>
      </c>
      <c r="F132" s="11">
        <v>191000</v>
      </c>
      <c r="G132" s="11">
        <v>3000</v>
      </c>
      <c r="H132" s="11"/>
    </row>
    <row r="133" spans="1:8" ht="24">
      <c r="A133" s="340" t="s">
        <v>1120</v>
      </c>
      <c r="B133" s="340" t="s">
        <v>267</v>
      </c>
      <c r="C133" s="391" t="s">
        <v>1195</v>
      </c>
      <c r="D133" s="11"/>
      <c r="E133" s="11"/>
      <c r="F133" s="11"/>
      <c r="G133" s="11"/>
      <c r="H133" s="11"/>
    </row>
    <row r="134" spans="1:8" ht="24">
      <c r="A134" s="340"/>
      <c r="B134" s="340"/>
      <c r="C134" s="391" t="s">
        <v>1196</v>
      </c>
      <c r="D134" s="11"/>
      <c r="E134" s="11"/>
      <c r="F134" s="11"/>
      <c r="G134" s="11"/>
      <c r="H134" s="11"/>
    </row>
    <row r="135" spans="1:8" ht="24">
      <c r="A135" s="365"/>
      <c r="B135" s="365"/>
      <c r="C135" s="392"/>
      <c r="D135" s="12"/>
      <c r="E135" s="12"/>
      <c r="F135" s="12"/>
      <c r="G135" s="12"/>
      <c r="H135" s="12"/>
    </row>
    <row r="136" spans="1:8" ht="24">
      <c r="A136" s="338" t="s">
        <v>1121</v>
      </c>
      <c r="B136" s="338" t="s">
        <v>262</v>
      </c>
      <c r="C136" s="391" t="s">
        <v>1197</v>
      </c>
      <c r="D136" s="11">
        <v>310000</v>
      </c>
      <c r="E136" s="11">
        <v>301000</v>
      </c>
      <c r="F136" s="11">
        <v>301000</v>
      </c>
      <c r="G136" s="11">
        <v>9000</v>
      </c>
      <c r="H136" s="11"/>
    </row>
    <row r="137" spans="1:8" ht="24">
      <c r="A137" s="340" t="s">
        <v>1120</v>
      </c>
      <c r="B137" s="340" t="s">
        <v>267</v>
      </c>
      <c r="C137" s="391" t="s">
        <v>1198</v>
      </c>
      <c r="D137" s="11"/>
      <c r="E137" s="11"/>
      <c r="F137" s="11"/>
      <c r="G137" s="11"/>
      <c r="H137" s="11"/>
    </row>
    <row r="138" spans="1:8" ht="24.75" thickBot="1">
      <c r="A138" s="404"/>
      <c r="B138" s="404"/>
      <c r="C138" s="456" t="s">
        <v>1259</v>
      </c>
      <c r="D138" s="74">
        <f>SUM(D122:D137)</f>
        <v>5636500</v>
      </c>
      <c r="E138" s="74">
        <f>SUM(E122:E137)</f>
        <v>5236200</v>
      </c>
      <c r="F138" s="74">
        <f>SUM(F122:F137)</f>
        <v>5236200</v>
      </c>
      <c r="G138" s="74">
        <f>SUM(G122:G137)</f>
        <v>400300</v>
      </c>
      <c r="H138" s="72"/>
    </row>
    <row r="139" spans="1:8" ht="24.75" thickTop="1">
      <c r="A139" s="535" t="s">
        <v>1213</v>
      </c>
      <c r="B139" s="535"/>
      <c r="C139" s="535"/>
      <c r="D139" s="535"/>
      <c r="E139" s="535"/>
      <c r="F139" s="535"/>
      <c r="G139" s="535"/>
      <c r="H139" s="535"/>
    </row>
    <row r="140" spans="1:8" ht="24">
      <c r="A140" s="535" t="s">
        <v>50</v>
      </c>
      <c r="B140" s="535"/>
      <c r="C140" s="535"/>
      <c r="D140" s="535"/>
      <c r="E140" s="535"/>
      <c r="F140" s="535"/>
      <c r="G140" s="535"/>
      <c r="H140" s="535"/>
    </row>
    <row r="141" spans="1:8" ht="24">
      <c r="A141" s="535" t="s">
        <v>1214</v>
      </c>
      <c r="B141" s="535"/>
      <c r="C141" s="535"/>
      <c r="D141" s="535"/>
      <c r="E141" s="535"/>
      <c r="F141" s="535"/>
      <c r="G141" s="535"/>
      <c r="H141" s="535"/>
    </row>
    <row r="142" ht="24">
      <c r="A142" s="6" t="s">
        <v>1278</v>
      </c>
    </row>
    <row r="143" ht="24">
      <c r="A143" s="3" t="s">
        <v>154</v>
      </c>
    </row>
    <row r="144" spans="1:8" ht="48.75">
      <c r="A144" s="399" t="s">
        <v>63</v>
      </c>
      <c r="B144" s="399" t="s">
        <v>64</v>
      </c>
      <c r="C144" s="399" t="s">
        <v>65</v>
      </c>
      <c r="D144" s="375" t="s">
        <v>72</v>
      </c>
      <c r="E144" s="376" t="s">
        <v>73</v>
      </c>
      <c r="F144" s="377" t="s">
        <v>74</v>
      </c>
      <c r="G144" s="377" t="s">
        <v>75</v>
      </c>
      <c r="H144" s="399" t="s">
        <v>76</v>
      </c>
    </row>
    <row r="145" spans="1:8" ht="24">
      <c r="A145" s="338"/>
      <c r="B145" s="338"/>
      <c r="C145" s="513" t="s">
        <v>310</v>
      </c>
      <c r="D145" s="514">
        <v>5636500</v>
      </c>
      <c r="E145" s="455">
        <v>5236200</v>
      </c>
      <c r="F145" s="455">
        <v>5236200</v>
      </c>
      <c r="G145" s="455">
        <v>400300</v>
      </c>
      <c r="H145" s="11"/>
    </row>
    <row r="146" spans="1:8" ht="24">
      <c r="A146" s="340" t="s">
        <v>1121</v>
      </c>
      <c r="B146" s="340" t="s">
        <v>262</v>
      </c>
      <c r="C146" s="391" t="s">
        <v>1199</v>
      </c>
      <c r="D146" s="11">
        <v>477000</v>
      </c>
      <c r="E146" s="11">
        <v>436300</v>
      </c>
      <c r="F146" s="11">
        <v>436300</v>
      </c>
      <c r="G146" s="11">
        <v>40700</v>
      </c>
      <c r="H146" s="11"/>
    </row>
    <row r="147" spans="1:8" ht="24">
      <c r="A147" s="340" t="s">
        <v>1120</v>
      </c>
      <c r="B147" s="340" t="s">
        <v>267</v>
      </c>
      <c r="C147" s="391" t="s">
        <v>1169</v>
      </c>
      <c r="D147" s="11"/>
      <c r="E147" s="11"/>
      <c r="F147" s="11"/>
      <c r="G147" s="11"/>
      <c r="H147" s="11"/>
    </row>
    <row r="148" spans="1:8" ht="24">
      <c r="A148" s="365"/>
      <c r="B148" s="365"/>
      <c r="C148" s="515"/>
      <c r="D148" s="516"/>
      <c r="E148" s="516"/>
      <c r="F148" s="516"/>
      <c r="G148" s="516"/>
      <c r="H148" s="12"/>
    </row>
    <row r="149" spans="1:8" ht="24">
      <c r="A149" s="340" t="s">
        <v>1121</v>
      </c>
      <c r="B149" s="340" t="s">
        <v>262</v>
      </c>
      <c r="C149" s="391" t="s">
        <v>1200</v>
      </c>
      <c r="D149" s="11">
        <v>373500</v>
      </c>
      <c r="E149" s="11">
        <v>343900</v>
      </c>
      <c r="F149" s="383" t="s">
        <v>1100</v>
      </c>
      <c r="G149" s="383" t="s">
        <v>1100</v>
      </c>
      <c r="H149" s="11"/>
    </row>
    <row r="150" spans="1:8" ht="24">
      <c r="A150" s="340" t="s">
        <v>1120</v>
      </c>
      <c r="B150" s="340" t="s">
        <v>267</v>
      </c>
      <c r="C150" s="391" t="s">
        <v>1201</v>
      </c>
      <c r="D150" s="11"/>
      <c r="E150" s="11"/>
      <c r="F150" s="11"/>
      <c r="G150" s="11"/>
      <c r="H150" s="11"/>
    </row>
    <row r="151" spans="1:8" ht="24">
      <c r="A151" s="340"/>
      <c r="B151" s="340"/>
      <c r="C151" s="391" t="s">
        <v>1202</v>
      </c>
      <c r="D151" s="11"/>
      <c r="E151" s="11"/>
      <c r="F151" s="11"/>
      <c r="G151" s="11"/>
      <c r="H151" s="11"/>
    </row>
    <row r="152" spans="1:8" ht="24">
      <c r="A152" s="340"/>
      <c r="B152" s="340"/>
      <c r="C152" s="391" t="s">
        <v>264</v>
      </c>
      <c r="D152" s="11"/>
      <c r="E152" s="11"/>
      <c r="F152" s="11"/>
      <c r="G152" s="11"/>
      <c r="H152" s="11"/>
    </row>
    <row r="153" spans="1:8" ht="24">
      <c r="A153" s="70"/>
      <c r="B153" s="70"/>
      <c r="C153" s="392"/>
      <c r="D153" s="12"/>
      <c r="E153" s="12"/>
      <c r="F153" s="12"/>
      <c r="G153" s="12"/>
      <c r="H153" s="12"/>
    </row>
    <row r="154" spans="1:8" ht="24.75" thickBot="1">
      <c r="A154" s="556" t="s">
        <v>52</v>
      </c>
      <c r="B154" s="556"/>
      <c r="C154" s="556"/>
      <c r="D154" s="445">
        <f>SUM(D145:D153)</f>
        <v>6487000</v>
      </c>
      <c r="E154" s="445">
        <f>SUM(E145:E153)</f>
        <v>6016400</v>
      </c>
      <c r="F154" s="445">
        <f>SUM(F145:F153)</f>
        <v>5672500</v>
      </c>
      <c r="G154" s="445">
        <f>SUM(G145:G153)</f>
        <v>441000</v>
      </c>
      <c r="H154" s="378">
        <f>SUM(H56:H153)</f>
        <v>0</v>
      </c>
    </row>
    <row r="155" ht="24.75" thickTop="1">
      <c r="J155" s="65"/>
    </row>
  </sheetData>
  <sheetProtection/>
  <mergeCells count="23">
    <mergeCell ref="A2:H2"/>
    <mergeCell ref="A3:H3"/>
    <mergeCell ref="A1:H1"/>
    <mergeCell ref="A154:C154"/>
    <mergeCell ref="A24:H24"/>
    <mergeCell ref="A25:H25"/>
    <mergeCell ref="A26:H26"/>
    <mergeCell ref="A46:C46"/>
    <mergeCell ref="A47:H47"/>
    <mergeCell ref="A72:H72"/>
    <mergeCell ref="A93:H93"/>
    <mergeCell ref="A94:H94"/>
    <mergeCell ref="A48:H48"/>
    <mergeCell ref="A49:H49"/>
    <mergeCell ref="A70:H70"/>
    <mergeCell ref="A71:H71"/>
    <mergeCell ref="A141:H141"/>
    <mergeCell ref="A95:H95"/>
    <mergeCell ref="A116:H116"/>
    <mergeCell ref="A117:H117"/>
    <mergeCell ref="A118:H118"/>
    <mergeCell ref="A139:H139"/>
    <mergeCell ref="A140:H140"/>
  </mergeCells>
  <printOptions/>
  <pageMargins left="0.31496062992125984" right="0.31496062992125984" top="0.7480314960629921" bottom="0.35433070866141736" header="0.31496062992125984" footer="0.31496062992125984"/>
  <pageSetup errors="blank" horizontalDpi="600" verticalDpi="600" orientation="landscape" paperSize="9" r:id="rId1"/>
  <ignoredErrors>
    <ignoredError sqref="H23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="90" zoomScaleSheetLayoutView="90" zoomScalePageLayoutView="0" workbookViewId="0" topLeftCell="A1">
      <selection activeCell="A1" sqref="A1:H3"/>
    </sheetView>
  </sheetViews>
  <sheetFormatPr defaultColWidth="9.00390625" defaultRowHeight="15"/>
  <cols>
    <col min="1" max="1" width="17.28125" style="3" customWidth="1"/>
    <col min="2" max="2" width="15.8515625" style="3" customWidth="1"/>
    <col min="3" max="3" width="24.140625" style="3" customWidth="1"/>
    <col min="4" max="4" width="17.7109375" style="3" bestFit="1" customWidth="1"/>
    <col min="5" max="8" width="12.57421875" style="3" customWidth="1"/>
    <col min="9" max="16384" width="9.00390625" style="3" customWidth="1"/>
  </cols>
  <sheetData>
    <row r="1" spans="1:8" ht="24">
      <c r="A1" s="535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5"/>
      <c r="C1" s="535"/>
      <c r="D1" s="535"/>
      <c r="E1" s="535"/>
      <c r="F1" s="535"/>
      <c r="G1" s="535"/>
      <c r="H1" s="535"/>
    </row>
    <row r="2" spans="1:8" ht="24">
      <c r="A2" s="535" t="s">
        <v>50</v>
      </c>
      <c r="B2" s="535"/>
      <c r="C2" s="535"/>
      <c r="D2" s="535"/>
      <c r="E2" s="535"/>
      <c r="F2" s="535"/>
      <c r="G2" s="535"/>
      <c r="H2" s="535"/>
    </row>
    <row r="3" spans="1:8" ht="24">
      <c r="A3" s="535" t="str">
        <f>+'หมายเหตุ 3,4,5,6'!A3:F3</f>
        <v>สำหรับปี สิ้นสุดวันที่ 30 กันยายน 2561</v>
      </c>
      <c r="B3" s="535"/>
      <c r="C3" s="535"/>
      <c r="D3" s="535"/>
      <c r="E3" s="535"/>
      <c r="F3" s="535"/>
      <c r="G3" s="535"/>
      <c r="H3" s="535"/>
    </row>
    <row r="5" ht="24">
      <c r="A5" s="6" t="s">
        <v>185</v>
      </c>
    </row>
    <row r="6" ht="24">
      <c r="A6" s="3" t="s">
        <v>138</v>
      </c>
    </row>
    <row r="7" spans="1:8" s="97" customFormat="1" ht="42" customHeight="1">
      <c r="A7" s="63" t="s">
        <v>63</v>
      </c>
      <c r="B7" s="63" t="s">
        <v>64</v>
      </c>
      <c r="C7" s="63" t="s">
        <v>65</v>
      </c>
      <c r="D7" s="16" t="s">
        <v>72</v>
      </c>
      <c r="E7" s="17" t="s">
        <v>73</v>
      </c>
      <c r="F7" s="63" t="s">
        <v>74</v>
      </c>
      <c r="G7" s="63" t="s">
        <v>75</v>
      </c>
      <c r="H7" s="63" t="s">
        <v>76</v>
      </c>
    </row>
    <row r="8" spans="1:8" s="98" customFormat="1" ht="21" customHeight="1">
      <c r="A8" s="134"/>
      <c r="B8" s="134"/>
      <c r="C8" s="155"/>
      <c r="D8" s="156"/>
      <c r="E8" s="156"/>
      <c r="F8" s="156"/>
      <c r="G8" s="156"/>
      <c r="H8" s="156"/>
    </row>
    <row r="9" spans="1:8" ht="24">
      <c r="A9" s="90"/>
      <c r="B9" s="90"/>
      <c r="C9" s="94"/>
      <c r="D9" s="31"/>
      <c r="E9" s="31"/>
      <c r="F9" s="31"/>
      <c r="G9" s="31"/>
      <c r="H9" s="31"/>
    </row>
    <row r="10" spans="1:8" ht="24">
      <c r="A10" s="93"/>
      <c r="B10" s="93"/>
      <c r="C10" s="95"/>
      <c r="D10" s="33"/>
      <c r="E10" s="33"/>
      <c r="F10" s="33"/>
      <c r="G10" s="33"/>
      <c r="H10" s="33"/>
    </row>
    <row r="11" spans="1:8" ht="24.75" thickBot="1">
      <c r="A11" s="556" t="s">
        <v>52</v>
      </c>
      <c r="B11" s="556"/>
      <c r="C11" s="556"/>
      <c r="D11" s="92">
        <f>SUM(D9:D10)</f>
        <v>0</v>
      </c>
      <c r="E11" s="92">
        <f>SUM(E9:E10)</f>
        <v>0</v>
      </c>
      <c r="F11" s="92">
        <f>SUM(F8:F10)</f>
        <v>0</v>
      </c>
      <c r="G11" s="92">
        <f>SUM(G9:G10)</f>
        <v>0</v>
      </c>
      <c r="H11" s="92">
        <f>SUM(H9:H10)</f>
        <v>0</v>
      </c>
    </row>
    <row r="12" ht="24.75" thickTop="1">
      <c r="A12" s="3" t="s">
        <v>154</v>
      </c>
    </row>
    <row r="13" spans="1:8" s="97" customFormat="1" ht="42" customHeight="1">
      <c r="A13" s="63" t="s">
        <v>63</v>
      </c>
      <c r="B13" s="63" t="s">
        <v>64</v>
      </c>
      <c r="C13" s="63" t="s">
        <v>65</v>
      </c>
      <c r="D13" s="16" t="s">
        <v>72</v>
      </c>
      <c r="E13" s="17" t="s">
        <v>73</v>
      </c>
      <c r="F13" s="63" t="s">
        <v>74</v>
      </c>
      <c r="G13" s="63" t="s">
        <v>75</v>
      </c>
      <c r="H13" s="63" t="s">
        <v>76</v>
      </c>
    </row>
    <row r="14" spans="1:8" s="98" customFormat="1" ht="21" customHeight="1">
      <c r="A14" s="134"/>
      <c r="B14" s="134"/>
      <c r="C14" s="155"/>
      <c r="D14" s="156"/>
      <c r="E14" s="156"/>
      <c r="F14" s="156"/>
      <c r="G14" s="156"/>
      <c r="H14" s="156"/>
    </row>
    <row r="15" spans="1:8" ht="24">
      <c r="A15" s="90"/>
      <c r="B15" s="90"/>
      <c r="C15" s="94"/>
      <c r="D15" s="31"/>
      <c r="E15" s="31"/>
      <c r="F15" s="31"/>
      <c r="G15" s="31"/>
      <c r="H15" s="31"/>
    </row>
    <row r="16" spans="1:8" ht="24">
      <c r="A16" s="93"/>
      <c r="B16" s="93"/>
      <c r="C16" s="95"/>
      <c r="D16" s="33"/>
      <c r="E16" s="33"/>
      <c r="F16" s="33"/>
      <c r="G16" s="33"/>
      <c r="H16" s="33"/>
    </row>
    <row r="17" spans="1:8" ht="24.75" thickBot="1">
      <c r="A17" s="556" t="s">
        <v>52</v>
      </c>
      <c r="B17" s="556"/>
      <c r="C17" s="556"/>
      <c r="D17" s="92">
        <f>SUM(D15:D16)</f>
        <v>0</v>
      </c>
      <c r="E17" s="92">
        <f>SUM(E15:E16)</f>
        <v>0</v>
      </c>
      <c r="F17" s="92">
        <f>SUM(F14:F16)</f>
        <v>0</v>
      </c>
      <c r="G17" s="92">
        <f>SUM(G15:G16)</f>
        <v>0</v>
      </c>
      <c r="H17" s="92">
        <f>SUM(H15:H16)</f>
        <v>0</v>
      </c>
    </row>
    <row r="18" ht="24.75" thickTop="1"/>
  </sheetData>
  <sheetProtection/>
  <mergeCells count="5">
    <mergeCell ref="A1:H1"/>
    <mergeCell ref="A2:H2"/>
    <mergeCell ref="A3:H3"/>
    <mergeCell ref="A17:C17"/>
    <mergeCell ref="A11:C11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90" zoomScaleSheetLayoutView="90" zoomScalePageLayoutView="0" workbookViewId="0" topLeftCell="A1">
      <selection activeCell="D8" sqref="D8"/>
    </sheetView>
  </sheetViews>
  <sheetFormatPr defaultColWidth="9.00390625" defaultRowHeight="15"/>
  <cols>
    <col min="1" max="1" width="17.28125" style="3" customWidth="1"/>
    <col min="2" max="2" width="15.8515625" style="3" customWidth="1"/>
    <col min="3" max="3" width="31.28125" style="3" customWidth="1"/>
    <col min="4" max="4" width="23.00390625" style="3" customWidth="1"/>
    <col min="5" max="6" width="18.140625" style="3" customWidth="1"/>
    <col min="7" max="7" width="9.00390625" style="3" customWidth="1"/>
    <col min="8" max="8" width="13.28125" style="3" bestFit="1" customWidth="1"/>
    <col min="9" max="16384" width="9.00390625" style="3" customWidth="1"/>
  </cols>
  <sheetData>
    <row r="1" spans="1:6" ht="24">
      <c r="A1" s="535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5"/>
      <c r="C1" s="535"/>
      <c r="D1" s="535"/>
      <c r="E1" s="535"/>
      <c r="F1" s="535"/>
    </row>
    <row r="2" spans="1:6" ht="24">
      <c r="A2" s="535" t="s">
        <v>1163</v>
      </c>
      <c r="B2" s="535"/>
      <c r="C2" s="535"/>
      <c r="D2" s="535"/>
      <c r="E2" s="535"/>
      <c r="F2" s="535"/>
    </row>
    <row r="3" spans="1:6" ht="24">
      <c r="A3" s="535" t="s">
        <v>199</v>
      </c>
      <c r="B3" s="535"/>
      <c r="C3" s="535"/>
      <c r="D3" s="535"/>
      <c r="E3" s="535"/>
      <c r="F3" s="535"/>
    </row>
    <row r="6" spans="1:6" s="7" customFormat="1" ht="30.75" customHeight="1">
      <c r="A6" s="15" t="s">
        <v>77</v>
      </c>
      <c r="B6" s="15" t="s">
        <v>63</v>
      </c>
      <c r="C6" s="15" t="s">
        <v>60</v>
      </c>
      <c r="D6" s="16" t="s">
        <v>19</v>
      </c>
      <c r="E6" s="17" t="s">
        <v>39</v>
      </c>
      <c r="F6" s="15" t="s">
        <v>52</v>
      </c>
    </row>
    <row r="7" spans="1:6" ht="24">
      <c r="A7" s="8" t="s">
        <v>39</v>
      </c>
      <c r="B7" s="8" t="s">
        <v>39</v>
      </c>
      <c r="C7" s="8" t="s">
        <v>133</v>
      </c>
      <c r="D7" s="10">
        <v>9539840</v>
      </c>
      <c r="E7" s="10">
        <v>9227937</v>
      </c>
      <c r="F7" s="10">
        <f>+E7</f>
        <v>9227937</v>
      </c>
    </row>
    <row r="8" spans="1:6" ht="24">
      <c r="A8" s="9"/>
      <c r="B8" s="9"/>
      <c r="C8" s="9"/>
      <c r="D8" s="11"/>
      <c r="E8" s="11"/>
      <c r="F8" s="11"/>
    </row>
    <row r="9" spans="1:6" ht="24">
      <c r="A9" s="9"/>
      <c r="B9" s="9"/>
      <c r="C9" s="9"/>
      <c r="D9" s="11"/>
      <c r="E9" s="11"/>
      <c r="F9" s="11"/>
    </row>
    <row r="10" spans="1:6" ht="24">
      <c r="A10" s="9"/>
      <c r="B10" s="9"/>
      <c r="C10" s="9"/>
      <c r="D10" s="11"/>
      <c r="E10" s="11"/>
      <c r="F10" s="11"/>
    </row>
    <row r="11" spans="1:6" ht="24">
      <c r="A11" s="9"/>
      <c r="B11" s="9"/>
      <c r="C11" s="9"/>
      <c r="D11" s="11"/>
      <c r="E11" s="11"/>
      <c r="F11" s="11"/>
    </row>
    <row r="12" spans="1:6" ht="24">
      <c r="A12" s="9"/>
      <c r="B12" s="9"/>
      <c r="C12" s="9"/>
      <c r="D12" s="11"/>
      <c r="E12" s="11"/>
      <c r="F12" s="11"/>
    </row>
    <row r="13" spans="1:6" ht="24">
      <c r="A13" s="9"/>
      <c r="B13" s="9"/>
      <c r="C13" s="9"/>
      <c r="D13" s="11"/>
      <c r="E13" s="11"/>
      <c r="F13" s="12"/>
    </row>
    <row r="14" spans="1:8" ht="24.75" thickBot="1">
      <c r="A14" s="560" t="s">
        <v>52</v>
      </c>
      <c r="B14" s="560"/>
      <c r="C14" s="560"/>
      <c r="D14" s="13">
        <f>SUM(D7:D13)</f>
        <v>9539840</v>
      </c>
      <c r="E14" s="13">
        <f>SUM(E7:E13)</f>
        <v>9227937</v>
      </c>
      <c r="F14" s="13">
        <f>SUM(F7:F13)</f>
        <v>9227937</v>
      </c>
      <c r="H14" s="65"/>
    </row>
    <row r="15" ht="24.75" thickTop="1">
      <c r="H15" s="65"/>
    </row>
    <row r="16" ht="24">
      <c r="A16" s="6" t="s">
        <v>78</v>
      </c>
    </row>
  </sheetData>
  <sheetProtection/>
  <mergeCells count="4">
    <mergeCell ref="A1:F1"/>
    <mergeCell ref="A2:F2"/>
    <mergeCell ref="A3:F3"/>
    <mergeCell ref="A14:C14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D9" sqref="D9"/>
    </sheetView>
  </sheetViews>
  <sheetFormatPr defaultColWidth="9.00390625" defaultRowHeight="15"/>
  <cols>
    <col min="1" max="1" width="15.7109375" style="3" customWidth="1"/>
    <col min="2" max="2" width="20.421875" style="3" customWidth="1"/>
    <col min="3" max="3" width="19.00390625" style="3" customWidth="1"/>
    <col min="4" max="4" width="19.28125" style="3" customWidth="1"/>
    <col min="5" max="5" width="20.140625" style="3" customWidth="1"/>
    <col min="6" max="6" width="18.28125" style="3" customWidth="1"/>
    <col min="7" max="7" width="16.7109375" style="3" customWidth="1"/>
    <col min="8" max="16384" width="9.00390625" style="3" customWidth="1"/>
  </cols>
  <sheetData>
    <row r="1" spans="1:7" ht="24">
      <c r="A1" s="535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5"/>
      <c r="C1" s="535"/>
      <c r="D1" s="535"/>
      <c r="E1" s="535"/>
      <c r="F1" s="535"/>
      <c r="G1" s="535"/>
    </row>
    <row r="2" spans="1:7" ht="24">
      <c r="A2" s="535" t="s">
        <v>1234</v>
      </c>
      <c r="B2" s="535"/>
      <c r="C2" s="535"/>
      <c r="D2" s="535"/>
      <c r="E2" s="535"/>
      <c r="F2" s="535"/>
      <c r="G2" s="535"/>
    </row>
    <row r="3" spans="1:7" ht="24">
      <c r="A3" s="535" t="s">
        <v>199</v>
      </c>
      <c r="B3" s="535"/>
      <c r="C3" s="535"/>
      <c r="D3" s="535"/>
      <c r="E3" s="535"/>
      <c r="F3" s="535"/>
      <c r="G3" s="535"/>
    </row>
    <row r="5" spans="1:7" s="7" customFormat="1" ht="24">
      <c r="A5" s="15" t="s">
        <v>77</v>
      </c>
      <c r="B5" s="15" t="s">
        <v>63</v>
      </c>
      <c r="C5" s="15" t="s">
        <v>60</v>
      </c>
      <c r="D5" s="16" t="s">
        <v>19</v>
      </c>
      <c r="E5" s="17" t="s">
        <v>88</v>
      </c>
      <c r="F5" s="19" t="s">
        <v>89</v>
      </c>
      <c r="G5" s="15" t="s">
        <v>52</v>
      </c>
    </row>
    <row r="6" spans="1:7" ht="24">
      <c r="A6" s="263" t="s">
        <v>79</v>
      </c>
      <c r="B6" s="263" t="s">
        <v>80</v>
      </c>
      <c r="C6" s="263" t="s">
        <v>133</v>
      </c>
      <c r="D6" s="264">
        <v>2743920</v>
      </c>
      <c r="E6" s="264">
        <v>2743920</v>
      </c>
      <c r="F6" s="264">
        <v>0</v>
      </c>
      <c r="G6" s="264">
        <f>SUM(E6:F6)</f>
        <v>2743920</v>
      </c>
    </row>
    <row r="7" spans="1:7" ht="24">
      <c r="A7" s="265"/>
      <c r="B7" s="265" t="s">
        <v>81</v>
      </c>
      <c r="C7" s="265" t="s">
        <v>133</v>
      </c>
      <c r="D7" s="266">
        <v>5925780</v>
      </c>
      <c r="E7" s="266">
        <v>4035588</v>
      </c>
      <c r="F7" s="266">
        <v>1526700</v>
      </c>
      <c r="G7" s="266">
        <f>SUM(E7:F7)</f>
        <v>5562288</v>
      </c>
    </row>
    <row r="8" spans="1:7" ht="24">
      <c r="A8" s="265" t="s">
        <v>82</v>
      </c>
      <c r="B8" s="267" t="s">
        <v>35</v>
      </c>
      <c r="C8" s="265" t="s">
        <v>133</v>
      </c>
      <c r="D8" s="266">
        <v>827700</v>
      </c>
      <c r="E8" s="266">
        <v>551000</v>
      </c>
      <c r="F8" s="266">
        <v>166290</v>
      </c>
      <c r="G8" s="266">
        <f aca="true" t="shared" si="0" ref="G8:G14">SUM(E8:F8)</f>
        <v>717290</v>
      </c>
    </row>
    <row r="9" spans="1:7" ht="24">
      <c r="A9" s="265"/>
      <c r="B9" s="267" t="s">
        <v>36</v>
      </c>
      <c r="C9" s="265" t="s">
        <v>133</v>
      </c>
      <c r="D9" s="266">
        <v>1168200</v>
      </c>
      <c r="E9" s="266">
        <v>654794.5</v>
      </c>
      <c r="F9" s="266">
        <v>259794.05</v>
      </c>
      <c r="G9" s="266">
        <f>SUM(E9:F9)</f>
        <v>914588.55</v>
      </c>
    </row>
    <row r="10" spans="1:7" ht="24">
      <c r="A10" s="265"/>
      <c r="B10" s="267" t="s">
        <v>37</v>
      </c>
      <c r="C10" s="265" t="s">
        <v>133</v>
      </c>
      <c r="D10" s="266">
        <v>394000</v>
      </c>
      <c r="E10" s="266">
        <v>246843</v>
      </c>
      <c r="F10" s="266">
        <v>86765</v>
      </c>
      <c r="G10" s="266">
        <f t="shared" si="0"/>
        <v>333608</v>
      </c>
    </row>
    <row r="11" spans="1:7" ht="24">
      <c r="A11" s="265"/>
      <c r="B11" s="267" t="s">
        <v>83</v>
      </c>
      <c r="C11" s="265" t="s">
        <v>133</v>
      </c>
      <c r="D11" s="266">
        <v>336000</v>
      </c>
      <c r="E11" s="266">
        <v>0</v>
      </c>
      <c r="F11" s="266">
        <v>296480.76</v>
      </c>
      <c r="G11" s="266">
        <f t="shared" si="0"/>
        <v>296480.76</v>
      </c>
    </row>
    <row r="12" spans="1:7" ht="24">
      <c r="A12" s="265" t="s">
        <v>85</v>
      </c>
      <c r="B12" s="267" t="s">
        <v>84</v>
      </c>
      <c r="C12" s="265" t="s">
        <v>133</v>
      </c>
      <c r="D12" s="266">
        <v>76800</v>
      </c>
      <c r="E12" s="266">
        <v>64290</v>
      </c>
      <c r="F12" s="266">
        <v>12090</v>
      </c>
      <c r="G12" s="266">
        <f t="shared" si="0"/>
        <v>76380</v>
      </c>
    </row>
    <row r="13" spans="1:7" ht="24">
      <c r="A13" s="265"/>
      <c r="B13" s="267" t="s">
        <v>40</v>
      </c>
      <c r="C13" s="265" t="s">
        <v>133</v>
      </c>
      <c r="D13" s="266">
        <v>0</v>
      </c>
      <c r="E13" s="266">
        <v>0</v>
      </c>
      <c r="F13" s="266">
        <v>0</v>
      </c>
      <c r="G13" s="266">
        <f t="shared" si="0"/>
        <v>0</v>
      </c>
    </row>
    <row r="14" spans="1:7" ht="24">
      <c r="A14" s="268" t="s">
        <v>87</v>
      </c>
      <c r="B14" s="269" t="s">
        <v>18</v>
      </c>
      <c r="C14" s="268" t="s">
        <v>133</v>
      </c>
      <c r="D14" s="270">
        <v>26000</v>
      </c>
      <c r="E14" s="270">
        <v>26000</v>
      </c>
      <c r="F14" s="270">
        <v>0</v>
      </c>
      <c r="G14" s="270">
        <f t="shared" si="0"/>
        <v>26000</v>
      </c>
    </row>
    <row r="15" spans="1:7" s="6" customFormat="1" ht="24.75" thickBot="1">
      <c r="A15" s="560" t="s">
        <v>52</v>
      </c>
      <c r="B15" s="560"/>
      <c r="C15" s="560"/>
      <c r="D15" s="74">
        <f>SUM(D6:D14)</f>
        <v>11498400</v>
      </c>
      <c r="E15" s="74">
        <f>SUM(E6:E14)</f>
        <v>8322435.5</v>
      </c>
      <c r="F15" s="74">
        <f>SUM(F6:F14)</f>
        <v>2348119.81</v>
      </c>
      <c r="G15" s="74">
        <f>SUM(G6:G14)</f>
        <v>10670555.31</v>
      </c>
    </row>
    <row r="16" ht="24.75" thickTop="1"/>
    <row r="17" ht="24">
      <c r="A17" s="6" t="s">
        <v>78</v>
      </c>
    </row>
    <row r="19" spans="1:5" ht="24">
      <c r="A19" s="2"/>
      <c r="B19" s="2"/>
      <c r="C19" s="2"/>
      <c r="D19" s="2"/>
      <c r="E19" s="68"/>
    </row>
    <row r="20" spans="1:5" ht="24">
      <c r="A20" s="2"/>
      <c r="B20" s="2"/>
      <c r="C20" s="2"/>
      <c r="D20" s="2"/>
      <c r="E20" s="68"/>
    </row>
  </sheetData>
  <sheetProtection/>
  <mergeCells count="4">
    <mergeCell ref="A1:G1"/>
    <mergeCell ref="A2:G2"/>
    <mergeCell ref="A3:G3"/>
    <mergeCell ref="A15:C15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90" zoomScaleSheetLayoutView="90" zoomScalePageLayoutView="0" workbookViewId="0" topLeftCell="A1">
      <selection activeCell="D9" sqref="D9"/>
    </sheetView>
  </sheetViews>
  <sheetFormatPr defaultColWidth="9.00390625" defaultRowHeight="15"/>
  <cols>
    <col min="1" max="1" width="15.7109375" style="3" customWidth="1"/>
    <col min="2" max="2" width="20.140625" style="3" customWidth="1"/>
    <col min="3" max="3" width="19.7109375" style="3" customWidth="1"/>
    <col min="4" max="4" width="19.00390625" style="3" customWidth="1"/>
    <col min="5" max="5" width="19.28125" style="3" customWidth="1"/>
    <col min="6" max="6" width="18.28125" style="3" customWidth="1"/>
    <col min="7" max="7" width="19.28125" style="3" customWidth="1"/>
    <col min="8" max="16384" width="9.00390625" style="3" customWidth="1"/>
  </cols>
  <sheetData>
    <row r="1" spans="1:7" ht="24">
      <c r="A1" s="535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5"/>
      <c r="C1" s="535"/>
      <c r="D1" s="535"/>
      <c r="E1" s="535"/>
      <c r="F1" s="535"/>
      <c r="G1" s="535"/>
    </row>
    <row r="2" spans="1:7" ht="24">
      <c r="A2" s="535" t="s">
        <v>1166</v>
      </c>
      <c r="B2" s="535"/>
      <c r="C2" s="535"/>
      <c r="D2" s="535"/>
      <c r="E2" s="535"/>
      <c r="F2" s="535"/>
      <c r="G2" s="535"/>
    </row>
    <row r="3" spans="1:7" ht="24">
      <c r="A3" s="535" t="str">
        <f>+'ตามแผนงาน 1'!A3:F3</f>
        <v>ตั้งแต่วันที่  1  ตุลาคม 2560  ถึง  30 กันยายน 2561</v>
      </c>
      <c r="B3" s="535"/>
      <c r="C3" s="535"/>
      <c r="D3" s="535"/>
      <c r="E3" s="535"/>
      <c r="F3" s="535"/>
      <c r="G3" s="535"/>
    </row>
    <row r="5" spans="1:7" s="7" customFormat="1" ht="73.5">
      <c r="A5" s="15" t="s">
        <v>77</v>
      </c>
      <c r="B5" s="15" t="s">
        <v>63</v>
      </c>
      <c r="C5" s="15" t="s">
        <v>60</v>
      </c>
      <c r="D5" s="16" t="s">
        <v>19</v>
      </c>
      <c r="E5" s="20" t="s">
        <v>90</v>
      </c>
      <c r="F5" s="19" t="s">
        <v>91</v>
      </c>
      <c r="G5" s="15" t="s">
        <v>52</v>
      </c>
    </row>
    <row r="6" spans="1:7" s="84" customFormat="1" ht="21.75" customHeight="1">
      <c r="A6" s="263" t="s">
        <v>79</v>
      </c>
      <c r="B6" s="263" t="s">
        <v>80</v>
      </c>
      <c r="C6" s="263" t="s">
        <v>133</v>
      </c>
      <c r="D6" s="264">
        <v>0</v>
      </c>
      <c r="E6" s="264">
        <v>0</v>
      </c>
      <c r="F6" s="264">
        <v>0</v>
      </c>
      <c r="G6" s="271">
        <f>SUM(E6:F6)</f>
        <v>0</v>
      </c>
    </row>
    <row r="7" spans="1:7" s="84" customFormat="1" ht="21.75" customHeight="1">
      <c r="A7" s="265"/>
      <c r="B7" s="265" t="s">
        <v>81</v>
      </c>
      <c r="C7" s="265" t="s">
        <v>133</v>
      </c>
      <c r="D7" s="266">
        <v>0</v>
      </c>
      <c r="E7" s="266">
        <v>0</v>
      </c>
      <c r="F7" s="266">
        <v>0</v>
      </c>
      <c r="G7" s="272">
        <f>SUM(E7:F7)</f>
        <v>0</v>
      </c>
    </row>
    <row r="8" spans="1:7" ht="21.75" customHeight="1">
      <c r="A8" s="265" t="s">
        <v>82</v>
      </c>
      <c r="B8" s="267" t="s">
        <v>35</v>
      </c>
      <c r="C8" s="265" t="s">
        <v>133</v>
      </c>
      <c r="D8" s="266">
        <v>60000</v>
      </c>
      <c r="E8" s="266">
        <v>51300</v>
      </c>
      <c r="F8" s="266">
        <v>0</v>
      </c>
      <c r="G8" s="272">
        <f aca="true" t="shared" si="0" ref="G8:G14">SUM(E8:F8)</f>
        <v>51300</v>
      </c>
    </row>
    <row r="9" spans="1:7" ht="21.75" customHeight="1">
      <c r="A9" s="265"/>
      <c r="B9" s="267" t="s">
        <v>36</v>
      </c>
      <c r="C9" s="265" t="s">
        <v>133</v>
      </c>
      <c r="D9" s="266">
        <v>370000</v>
      </c>
      <c r="E9" s="266">
        <v>87052</v>
      </c>
      <c r="F9" s="266">
        <v>65366</v>
      </c>
      <c r="G9" s="272">
        <f t="shared" si="0"/>
        <v>152418</v>
      </c>
    </row>
    <row r="10" spans="1:7" ht="21.75" customHeight="1">
      <c r="A10" s="265"/>
      <c r="B10" s="267" t="s">
        <v>37</v>
      </c>
      <c r="C10" s="265" t="s">
        <v>133</v>
      </c>
      <c r="D10" s="266">
        <v>0</v>
      </c>
      <c r="E10" s="266">
        <v>0</v>
      </c>
      <c r="F10" s="266">
        <v>0</v>
      </c>
      <c r="G10" s="272">
        <f t="shared" si="0"/>
        <v>0</v>
      </c>
    </row>
    <row r="11" spans="1:7" ht="21.75" customHeight="1">
      <c r="A11" s="265"/>
      <c r="B11" s="267" t="s">
        <v>83</v>
      </c>
      <c r="C11" s="265" t="s">
        <v>133</v>
      </c>
      <c r="D11" s="266">
        <v>0</v>
      </c>
      <c r="E11" s="266">
        <v>0</v>
      </c>
      <c r="F11" s="266">
        <v>0</v>
      </c>
      <c r="G11" s="272">
        <f t="shared" si="0"/>
        <v>0</v>
      </c>
    </row>
    <row r="12" spans="1:7" ht="21.75" customHeight="1">
      <c r="A12" s="265" t="s">
        <v>85</v>
      </c>
      <c r="B12" s="267" t="s">
        <v>84</v>
      </c>
      <c r="C12" s="265" t="s">
        <v>133</v>
      </c>
      <c r="D12" s="266">
        <v>74000</v>
      </c>
      <c r="E12" s="266">
        <v>66500</v>
      </c>
      <c r="F12" s="266">
        <v>0</v>
      </c>
      <c r="G12" s="272">
        <f t="shared" si="0"/>
        <v>66500</v>
      </c>
    </row>
    <row r="13" spans="1:7" ht="21.75" customHeight="1">
      <c r="A13" s="265"/>
      <c r="B13" s="267" t="s">
        <v>40</v>
      </c>
      <c r="C13" s="265" t="s">
        <v>133</v>
      </c>
      <c r="D13" s="266">
        <v>0</v>
      </c>
      <c r="E13" s="266">
        <v>0</v>
      </c>
      <c r="F13" s="266">
        <v>0</v>
      </c>
      <c r="G13" s="272">
        <f t="shared" si="0"/>
        <v>0</v>
      </c>
    </row>
    <row r="14" spans="1:7" ht="21.75" customHeight="1">
      <c r="A14" s="268" t="s">
        <v>87</v>
      </c>
      <c r="B14" s="269" t="s">
        <v>18</v>
      </c>
      <c r="C14" s="269" t="s">
        <v>133</v>
      </c>
      <c r="D14" s="270">
        <v>40000</v>
      </c>
      <c r="E14" s="270">
        <v>40000</v>
      </c>
      <c r="F14" s="270">
        <v>0</v>
      </c>
      <c r="G14" s="273">
        <f t="shared" si="0"/>
        <v>40000</v>
      </c>
    </row>
    <row r="15" spans="1:7" s="6" customFormat="1" ht="21.75" customHeight="1" thickBot="1">
      <c r="A15" s="560" t="s">
        <v>52</v>
      </c>
      <c r="B15" s="560"/>
      <c r="C15" s="560"/>
      <c r="D15" s="74">
        <f>SUM(D8:D14)</f>
        <v>544000</v>
      </c>
      <c r="E15" s="74">
        <f>SUM(E8:E14)</f>
        <v>244852</v>
      </c>
      <c r="F15" s="74">
        <f>SUM(F8:F14)</f>
        <v>65366</v>
      </c>
      <c r="G15" s="74">
        <f>SUM(G8:G14)</f>
        <v>310218</v>
      </c>
    </row>
    <row r="16" ht="15.75" customHeight="1" thickTop="1"/>
    <row r="17" ht="24">
      <c r="A17" s="6" t="s">
        <v>78</v>
      </c>
    </row>
    <row r="18" ht="24">
      <c r="A18" s="6"/>
    </row>
    <row r="20" spans="1:5" ht="24">
      <c r="A20" s="2"/>
      <c r="B20" s="2"/>
      <c r="C20" s="2"/>
      <c r="D20" s="2"/>
      <c r="E20" s="68"/>
    </row>
    <row r="21" spans="1:5" ht="24">
      <c r="A21" s="2"/>
      <c r="B21" s="2"/>
      <c r="C21" s="2"/>
      <c r="D21" s="2"/>
      <c r="E21" s="68"/>
    </row>
  </sheetData>
  <sheetProtection/>
  <mergeCells count="4">
    <mergeCell ref="A1:G1"/>
    <mergeCell ref="A2:G2"/>
    <mergeCell ref="A3:G3"/>
    <mergeCell ref="A15:C15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80" zoomScaleSheetLayoutView="80" zoomScalePageLayoutView="0" workbookViewId="0" topLeftCell="A1">
      <selection activeCell="D9" sqref="D9"/>
    </sheetView>
  </sheetViews>
  <sheetFormatPr defaultColWidth="9.00390625" defaultRowHeight="15"/>
  <cols>
    <col min="1" max="1" width="15.7109375" style="3" customWidth="1"/>
    <col min="2" max="2" width="23.7109375" style="3" customWidth="1"/>
    <col min="3" max="3" width="19.8515625" style="3" customWidth="1"/>
    <col min="4" max="4" width="20.57421875" style="3" customWidth="1"/>
    <col min="5" max="5" width="22.00390625" style="3" customWidth="1"/>
    <col min="6" max="6" width="20.57421875" style="3" customWidth="1"/>
    <col min="7" max="7" width="21.140625" style="3" customWidth="1"/>
    <col min="8" max="16384" width="9.00390625" style="3" customWidth="1"/>
  </cols>
  <sheetData>
    <row r="1" spans="1:7" ht="24">
      <c r="A1" s="535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5"/>
      <c r="C1" s="535"/>
      <c r="D1" s="535"/>
      <c r="E1" s="535"/>
      <c r="F1" s="535"/>
      <c r="G1" s="535"/>
    </row>
    <row r="2" spans="1:7" ht="24">
      <c r="A2" s="535" t="s">
        <v>1165</v>
      </c>
      <c r="B2" s="535"/>
      <c r="C2" s="535"/>
      <c r="D2" s="535"/>
      <c r="E2" s="535"/>
      <c r="F2" s="535"/>
      <c r="G2" s="535"/>
    </row>
    <row r="3" spans="1:7" ht="24">
      <c r="A3" s="535" t="str">
        <f>+'ตามแผนงาน 1'!A3:F3</f>
        <v>ตั้งแต่วันที่  1  ตุลาคม 2560  ถึง  30 กันยายน 2561</v>
      </c>
      <c r="B3" s="535"/>
      <c r="C3" s="535"/>
      <c r="D3" s="535"/>
      <c r="E3" s="535"/>
      <c r="F3" s="535"/>
      <c r="G3" s="535"/>
    </row>
    <row r="5" spans="1:7" s="7" customFormat="1" ht="73.5">
      <c r="A5" s="15" t="s">
        <v>77</v>
      </c>
      <c r="B5" s="15" t="s">
        <v>63</v>
      </c>
      <c r="C5" s="15" t="s">
        <v>60</v>
      </c>
      <c r="D5" s="16" t="s">
        <v>19</v>
      </c>
      <c r="E5" s="20" t="s">
        <v>92</v>
      </c>
      <c r="F5" s="19" t="s">
        <v>93</v>
      </c>
      <c r="G5" s="15" t="s">
        <v>52</v>
      </c>
    </row>
    <row r="6" spans="1:7" ht="24">
      <c r="A6" s="263" t="s">
        <v>79</v>
      </c>
      <c r="B6" s="263" t="s">
        <v>80</v>
      </c>
      <c r="C6" s="263" t="s">
        <v>133</v>
      </c>
      <c r="D6" s="264">
        <v>0</v>
      </c>
      <c r="E6" s="264">
        <v>0</v>
      </c>
      <c r="F6" s="264">
        <v>0</v>
      </c>
      <c r="G6" s="264">
        <f aca="true" t="shared" si="0" ref="G6:G14">SUM(E6:F6)</f>
        <v>0</v>
      </c>
    </row>
    <row r="7" spans="1:7" ht="24">
      <c r="A7" s="265"/>
      <c r="B7" s="267" t="s">
        <v>81</v>
      </c>
      <c r="C7" s="265" t="s">
        <v>133</v>
      </c>
      <c r="D7" s="266">
        <v>2149860</v>
      </c>
      <c r="E7" s="266">
        <v>904990</v>
      </c>
      <c r="F7" s="266">
        <v>1101314</v>
      </c>
      <c r="G7" s="266">
        <f t="shared" si="0"/>
        <v>2006304</v>
      </c>
    </row>
    <row r="8" spans="1:7" ht="24">
      <c r="A8" s="265" t="s">
        <v>82</v>
      </c>
      <c r="B8" s="274" t="s">
        <v>35</v>
      </c>
      <c r="C8" s="265" t="s">
        <v>133</v>
      </c>
      <c r="D8" s="266">
        <v>243570</v>
      </c>
      <c r="E8" s="266">
        <v>100595</v>
      </c>
      <c r="F8" s="266">
        <v>79270</v>
      </c>
      <c r="G8" s="266">
        <f t="shared" si="0"/>
        <v>179865</v>
      </c>
    </row>
    <row r="9" spans="1:7" ht="24">
      <c r="A9" s="265"/>
      <c r="B9" s="267" t="s">
        <v>36</v>
      </c>
      <c r="C9" s="265" t="s">
        <v>133</v>
      </c>
      <c r="D9" s="266">
        <v>1046000</v>
      </c>
      <c r="E9" s="266">
        <v>135905</v>
      </c>
      <c r="F9" s="266">
        <v>757481</v>
      </c>
      <c r="G9" s="266">
        <f t="shared" si="0"/>
        <v>893386</v>
      </c>
    </row>
    <row r="10" spans="1:7" ht="24">
      <c r="A10" s="265"/>
      <c r="B10" s="267" t="s">
        <v>37</v>
      </c>
      <c r="C10" s="265" t="s">
        <v>133</v>
      </c>
      <c r="D10" s="266">
        <v>1202400</v>
      </c>
      <c r="E10" s="266">
        <v>133513</v>
      </c>
      <c r="F10" s="266">
        <v>1022721.32</v>
      </c>
      <c r="G10" s="266">
        <f t="shared" si="0"/>
        <v>1156234.3199999998</v>
      </c>
    </row>
    <row r="11" spans="1:7" ht="24">
      <c r="A11" s="265"/>
      <c r="B11" s="267" t="s">
        <v>83</v>
      </c>
      <c r="C11" s="265" t="s">
        <v>133</v>
      </c>
      <c r="D11" s="266">
        <v>0</v>
      </c>
      <c r="E11" s="266">
        <v>0</v>
      </c>
      <c r="F11" s="266">
        <v>0</v>
      </c>
      <c r="G11" s="266">
        <f t="shared" si="0"/>
        <v>0</v>
      </c>
    </row>
    <row r="12" spans="1:7" ht="24">
      <c r="A12" s="265" t="s">
        <v>85</v>
      </c>
      <c r="B12" s="267" t="s">
        <v>84</v>
      </c>
      <c r="C12" s="265" t="s">
        <v>133</v>
      </c>
      <c r="D12" s="266">
        <v>137700</v>
      </c>
      <c r="E12" s="266">
        <v>137500</v>
      </c>
      <c r="F12" s="266">
        <v>0</v>
      </c>
      <c r="G12" s="266">
        <f t="shared" si="0"/>
        <v>137500</v>
      </c>
    </row>
    <row r="13" spans="1:7" ht="24">
      <c r="A13" s="265"/>
      <c r="B13" s="267" t="s">
        <v>40</v>
      </c>
      <c r="C13" s="265" t="s">
        <v>133</v>
      </c>
      <c r="D13" s="266">
        <v>0</v>
      </c>
      <c r="E13" s="266">
        <v>0</v>
      </c>
      <c r="F13" s="266">
        <v>0</v>
      </c>
      <c r="G13" s="266">
        <f t="shared" si="0"/>
        <v>0</v>
      </c>
    </row>
    <row r="14" spans="1:7" ht="24">
      <c r="A14" s="268" t="s">
        <v>87</v>
      </c>
      <c r="B14" s="269" t="s">
        <v>18</v>
      </c>
      <c r="C14" s="268" t="s">
        <v>133</v>
      </c>
      <c r="D14" s="270">
        <v>1720000</v>
      </c>
      <c r="E14" s="270">
        <v>0</v>
      </c>
      <c r="F14" s="270">
        <v>1705700</v>
      </c>
      <c r="G14" s="270">
        <f t="shared" si="0"/>
        <v>1705700</v>
      </c>
    </row>
    <row r="15" spans="1:7" s="6" customFormat="1" ht="24.75" thickBot="1">
      <c r="A15" s="560" t="s">
        <v>52</v>
      </c>
      <c r="B15" s="560"/>
      <c r="C15" s="560"/>
      <c r="D15" s="74">
        <f>SUM(D6:D14)</f>
        <v>6499530</v>
      </c>
      <c r="E15" s="74">
        <f>SUM(E6:E14)</f>
        <v>1412503</v>
      </c>
      <c r="F15" s="74">
        <f>SUM(F6:F14)</f>
        <v>4666486.32</v>
      </c>
      <c r="G15" s="74">
        <f>SUM(G6:G14)</f>
        <v>6078989.32</v>
      </c>
    </row>
    <row r="16" ht="15" customHeight="1" thickTop="1"/>
    <row r="17" ht="24">
      <c r="A17" s="6" t="s">
        <v>78</v>
      </c>
    </row>
    <row r="20" spans="1:6" ht="24">
      <c r="A20" s="2"/>
      <c r="B20" s="2"/>
      <c r="C20" s="2"/>
      <c r="D20" s="2"/>
      <c r="E20" s="68"/>
      <c r="F20" s="68"/>
    </row>
    <row r="21" spans="1:6" ht="24">
      <c r="A21" s="2"/>
      <c r="B21" s="2"/>
      <c r="C21" s="2"/>
      <c r="D21" s="2"/>
      <c r="E21" s="68"/>
      <c r="F21" s="68"/>
    </row>
  </sheetData>
  <sheetProtection/>
  <mergeCells count="4">
    <mergeCell ref="A15:C15"/>
    <mergeCell ref="A1:G1"/>
    <mergeCell ref="A2:G2"/>
    <mergeCell ref="A3:G3"/>
  </mergeCells>
  <printOptions/>
  <pageMargins left="0.5118110236220472" right="0.31496062992125984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90" zoomScaleSheetLayoutView="90" zoomScalePageLayoutView="0" workbookViewId="0" topLeftCell="A1">
      <selection activeCell="D15" sqref="D15"/>
    </sheetView>
  </sheetViews>
  <sheetFormatPr defaultColWidth="9.00390625" defaultRowHeight="15"/>
  <cols>
    <col min="1" max="1" width="19.00390625" style="3" customWidth="1"/>
    <col min="2" max="2" width="23.28125" style="3" customWidth="1"/>
    <col min="3" max="3" width="22.140625" style="3" customWidth="1"/>
    <col min="4" max="4" width="22.00390625" style="3" customWidth="1"/>
    <col min="5" max="5" width="21.8515625" style="3" customWidth="1"/>
    <col min="6" max="6" width="22.57421875" style="3" customWidth="1"/>
    <col min="7" max="16384" width="9.00390625" style="3" customWidth="1"/>
  </cols>
  <sheetData>
    <row r="1" spans="1:6" ht="24">
      <c r="A1" s="535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5"/>
      <c r="C1" s="535"/>
      <c r="D1" s="535"/>
      <c r="E1" s="535"/>
      <c r="F1" s="535"/>
    </row>
    <row r="2" spans="1:6" ht="24">
      <c r="A2" s="535" t="s">
        <v>1164</v>
      </c>
      <c r="B2" s="535"/>
      <c r="C2" s="535"/>
      <c r="D2" s="535"/>
      <c r="E2" s="535"/>
      <c r="F2" s="535"/>
    </row>
    <row r="3" spans="1:6" ht="24">
      <c r="A3" s="535" t="str">
        <f>+'ตามแผนงาน 1'!A3:F3</f>
        <v>ตั้งแต่วันที่  1  ตุลาคม 2560  ถึง  30 กันยายน 2561</v>
      </c>
      <c r="B3" s="535"/>
      <c r="C3" s="535"/>
      <c r="D3" s="535"/>
      <c r="E3" s="535"/>
      <c r="F3" s="535"/>
    </row>
    <row r="4" ht="15" customHeight="1"/>
    <row r="5" spans="1:6" s="7" customFormat="1" ht="73.5">
      <c r="A5" s="15" t="s">
        <v>77</v>
      </c>
      <c r="B5" s="15" t="s">
        <v>63</v>
      </c>
      <c r="C5" s="15" t="s">
        <v>60</v>
      </c>
      <c r="D5" s="16" t="s">
        <v>19</v>
      </c>
      <c r="E5" s="19" t="s">
        <v>94</v>
      </c>
      <c r="F5" s="63" t="s">
        <v>52</v>
      </c>
    </row>
    <row r="6" spans="1:6" ht="21.75" customHeight="1">
      <c r="A6" s="263" t="s">
        <v>79</v>
      </c>
      <c r="B6" s="263" t="s">
        <v>80</v>
      </c>
      <c r="C6" s="263" t="s">
        <v>133</v>
      </c>
      <c r="D6" s="264">
        <v>0</v>
      </c>
      <c r="E6" s="264"/>
      <c r="F6" s="275">
        <f>SUM(E6:E6)</f>
        <v>0</v>
      </c>
    </row>
    <row r="7" spans="1:6" ht="21.75" customHeight="1">
      <c r="A7" s="265"/>
      <c r="B7" s="265" t="s">
        <v>81</v>
      </c>
      <c r="C7" s="265" t="s">
        <v>133</v>
      </c>
      <c r="D7" s="266">
        <v>0</v>
      </c>
      <c r="E7" s="266"/>
      <c r="F7" s="276">
        <f>SUM(E7:E7)</f>
        <v>0</v>
      </c>
    </row>
    <row r="8" spans="1:6" ht="21.75" customHeight="1">
      <c r="A8" s="265" t="s">
        <v>82</v>
      </c>
      <c r="B8" s="267" t="s">
        <v>35</v>
      </c>
      <c r="C8" s="265" t="s">
        <v>133</v>
      </c>
      <c r="D8" s="266">
        <v>0</v>
      </c>
      <c r="E8" s="266"/>
      <c r="F8" s="266">
        <f>SUM(F6:F7)</f>
        <v>0</v>
      </c>
    </row>
    <row r="9" spans="1:6" ht="21.75" customHeight="1">
      <c r="A9" s="265"/>
      <c r="B9" s="267" t="s">
        <v>36</v>
      </c>
      <c r="C9" s="265" t="s">
        <v>133</v>
      </c>
      <c r="D9" s="266">
        <v>517000</v>
      </c>
      <c r="E9" s="266">
        <v>474856</v>
      </c>
      <c r="F9" s="266">
        <f>SUM(E9:E9)</f>
        <v>474856</v>
      </c>
    </row>
    <row r="10" spans="1:6" ht="21.75" customHeight="1">
      <c r="A10" s="265"/>
      <c r="B10" s="267" t="s">
        <v>37</v>
      </c>
      <c r="C10" s="265" t="s">
        <v>133</v>
      </c>
      <c r="D10" s="266">
        <v>0</v>
      </c>
      <c r="E10" s="266"/>
      <c r="F10" s="266"/>
    </row>
    <row r="11" spans="1:6" ht="21.75" customHeight="1">
      <c r="A11" s="265"/>
      <c r="B11" s="267" t="s">
        <v>83</v>
      </c>
      <c r="C11" s="265" t="s">
        <v>133</v>
      </c>
      <c r="D11" s="266">
        <v>0</v>
      </c>
      <c r="E11" s="266"/>
      <c r="F11" s="266"/>
    </row>
    <row r="12" spans="1:6" ht="21.75" customHeight="1">
      <c r="A12" s="265" t="s">
        <v>85</v>
      </c>
      <c r="B12" s="267" t="s">
        <v>84</v>
      </c>
      <c r="C12" s="265" t="s">
        <v>133</v>
      </c>
      <c r="D12" s="266">
        <v>0</v>
      </c>
      <c r="E12" s="266"/>
      <c r="F12" s="266"/>
    </row>
    <row r="13" spans="1:6" ht="21.75" customHeight="1">
      <c r="A13" s="265"/>
      <c r="B13" s="267" t="s">
        <v>40</v>
      </c>
      <c r="C13" s="267" t="s">
        <v>133</v>
      </c>
      <c r="D13" s="266">
        <v>0</v>
      </c>
      <c r="E13" s="266"/>
      <c r="F13" s="266"/>
    </row>
    <row r="14" spans="1:6" ht="21.75" customHeight="1">
      <c r="A14" s="268" t="s">
        <v>87</v>
      </c>
      <c r="B14" s="269" t="s">
        <v>18</v>
      </c>
      <c r="C14" s="268" t="s">
        <v>133</v>
      </c>
      <c r="D14" s="270">
        <v>0</v>
      </c>
      <c r="E14" s="270"/>
      <c r="F14" s="270"/>
    </row>
    <row r="15" spans="1:6" ht="24.75" thickBot="1">
      <c r="A15" s="560" t="s">
        <v>52</v>
      </c>
      <c r="B15" s="560"/>
      <c r="C15" s="560"/>
      <c r="D15" s="13">
        <f>SUM(D8:D14)</f>
        <v>517000</v>
      </c>
      <c r="E15" s="13">
        <f>SUM(E8:E14)</f>
        <v>474856</v>
      </c>
      <c r="F15" s="13">
        <f>SUM(F8:F14)</f>
        <v>474856</v>
      </c>
    </row>
    <row r="16" ht="15.75" customHeight="1" thickTop="1"/>
    <row r="17" ht="24">
      <c r="A17" s="6" t="s">
        <v>78</v>
      </c>
    </row>
    <row r="18" ht="27.75" customHeight="1"/>
    <row r="19" spans="1:4" ht="24">
      <c r="A19" s="2"/>
      <c r="B19" s="2"/>
      <c r="C19" s="2"/>
      <c r="D19" s="2"/>
    </row>
    <row r="20" spans="1:4" ht="24">
      <c r="A20" s="2"/>
      <c r="B20" s="2"/>
      <c r="C20" s="2"/>
      <c r="D20" s="2"/>
    </row>
  </sheetData>
  <sheetProtection/>
  <mergeCells count="4">
    <mergeCell ref="A1:F1"/>
    <mergeCell ref="A2:F2"/>
    <mergeCell ref="A3:F3"/>
    <mergeCell ref="A15:C15"/>
  </mergeCells>
  <printOptions/>
  <pageMargins left="0.31496062992125984" right="0.31496062992125984" top="0.7480314960629921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="110" zoomScaleSheetLayoutView="110" zoomScalePageLayoutView="0" workbookViewId="0" topLeftCell="A13">
      <selection activeCell="I25" sqref="I25"/>
    </sheetView>
  </sheetViews>
  <sheetFormatPr defaultColWidth="9.00390625" defaultRowHeight="15"/>
  <cols>
    <col min="1" max="1" width="9.00390625" style="55" customWidth="1"/>
    <col min="2" max="2" width="4.00390625" style="55" customWidth="1"/>
    <col min="3" max="7" width="9.00390625" style="55" customWidth="1"/>
    <col min="8" max="8" width="11.140625" style="55" customWidth="1"/>
    <col min="9" max="9" width="18.7109375" style="55" customWidth="1"/>
    <col min="10" max="16384" width="9.00390625" style="55" customWidth="1"/>
  </cols>
  <sheetData>
    <row r="1" spans="1:10" ht="27">
      <c r="A1" s="524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24"/>
      <c r="C1" s="524"/>
      <c r="D1" s="524"/>
      <c r="E1" s="524"/>
      <c r="F1" s="524"/>
      <c r="G1" s="524"/>
      <c r="H1" s="524"/>
      <c r="I1" s="524"/>
      <c r="J1" s="203"/>
    </row>
    <row r="2" spans="1:10" ht="27">
      <c r="A2" s="524" t="s">
        <v>50</v>
      </c>
      <c r="B2" s="524"/>
      <c r="C2" s="524"/>
      <c r="D2" s="524"/>
      <c r="E2" s="524"/>
      <c r="F2" s="524"/>
      <c r="G2" s="524"/>
      <c r="H2" s="524"/>
      <c r="I2" s="524"/>
      <c r="J2" s="203"/>
    </row>
    <row r="3" spans="1:10" ht="23.25" customHeight="1">
      <c r="A3" s="525" t="s">
        <v>146</v>
      </c>
      <c r="B3" s="525"/>
      <c r="C3" s="525"/>
      <c r="D3" s="525"/>
      <c r="E3" s="525"/>
      <c r="F3" s="525"/>
      <c r="G3" s="525"/>
      <c r="H3" s="525"/>
      <c r="I3" s="525"/>
      <c r="J3" s="204"/>
    </row>
    <row r="4" s="106" customFormat="1" ht="28.5" customHeight="1">
      <c r="A4" s="69" t="s">
        <v>134</v>
      </c>
    </row>
    <row r="5" s="106" customFormat="1" ht="28.5" customHeight="1">
      <c r="B5" s="106" t="s">
        <v>1292</v>
      </c>
    </row>
    <row r="6" s="106" customFormat="1" ht="28.5" customHeight="1">
      <c r="A6" s="106" t="s">
        <v>1291</v>
      </c>
    </row>
    <row r="7" s="106" customFormat="1" ht="28.5" customHeight="1">
      <c r="B7" s="106" t="s">
        <v>1293</v>
      </c>
    </row>
    <row r="8" s="106" customFormat="1" ht="28.5" customHeight="1">
      <c r="A8" s="106" t="s">
        <v>1294</v>
      </c>
    </row>
    <row r="9" s="106" customFormat="1" ht="28.5" customHeight="1">
      <c r="A9" s="106" t="s">
        <v>1295</v>
      </c>
    </row>
    <row r="10" s="106" customFormat="1" ht="28.5" customHeight="1">
      <c r="A10" s="106" t="s">
        <v>1296</v>
      </c>
    </row>
    <row r="11" s="106" customFormat="1" ht="28.5" customHeight="1"/>
    <row r="12" s="69" customFormat="1" ht="28.5" customHeight="1">
      <c r="A12" s="69" t="s">
        <v>135</v>
      </c>
    </row>
    <row r="13" s="106" customFormat="1" ht="28.5" customHeight="1">
      <c r="B13" s="106" t="s">
        <v>136</v>
      </c>
    </row>
    <row r="14" spans="3:9" s="106" customFormat="1" ht="28.5" customHeight="1">
      <c r="C14" s="107" t="s">
        <v>141</v>
      </c>
      <c r="D14" s="107"/>
      <c r="E14" s="107"/>
      <c r="F14" s="107"/>
      <c r="G14" s="107"/>
      <c r="H14" s="107"/>
      <c r="I14" s="107"/>
    </row>
    <row r="15" s="106" customFormat="1" ht="28.5" customHeight="1">
      <c r="A15" s="106" t="s">
        <v>142</v>
      </c>
    </row>
    <row r="16" s="106" customFormat="1" ht="28.5" customHeight="1">
      <c r="A16" s="106" t="s">
        <v>143</v>
      </c>
    </row>
    <row r="17" ht="28.5" customHeight="1">
      <c r="A17" s="106" t="s">
        <v>144</v>
      </c>
    </row>
    <row r="18" ht="27">
      <c r="B18" s="106" t="s">
        <v>145</v>
      </c>
    </row>
    <row r="19" spans="1:4" s="87" customFormat="1" ht="21">
      <c r="A19" s="86"/>
      <c r="B19" s="86"/>
      <c r="C19" s="86" t="s">
        <v>1100</v>
      </c>
      <c r="D19" s="86"/>
    </row>
    <row r="20" spans="1:4" s="87" customFormat="1" ht="24.75" customHeight="1">
      <c r="A20" s="86"/>
      <c r="B20" s="86"/>
      <c r="C20" s="86"/>
      <c r="D20" s="86"/>
    </row>
    <row r="23" spans="5:9" s="78" customFormat="1" ht="24">
      <c r="E23" s="122"/>
      <c r="F23" s="122"/>
      <c r="G23" s="122"/>
      <c r="H23" s="191"/>
      <c r="I23" s="192"/>
    </row>
  </sheetData>
  <sheetProtection/>
  <mergeCells count="3">
    <mergeCell ref="A1:I1"/>
    <mergeCell ref="A2:I2"/>
    <mergeCell ref="A3:I3"/>
  </mergeCells>
  <printOptions horizontalCentered="1"/>
  <pageMargins left="0.5118110236220472" right="0.31496062992125984" top="0.5511811023622047" bottom="0.7480314960629921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="90" zoomScaleSheetLayoutView="90" zoomScalePageLayoutView="0" workbookViewId="0" topLeftCell="A1">
      <selection activeCell="D15" sqref="D15"/>
    </sheetView>
  </sheetViews>
  <sheetFormatPr defaultColWidth="9.00390625" defaultRowHeight="15"/>
  <cols>
    <col min="1" max="1" width="19.7109375" style="3" customWidth="1"/>
    <col min="2" max="2" width="21.7109375" style="3" customWidth="1"/>
    <col min="3" max="3" width="20.7109375" style="3" customWidth="1"/>
    <col min="4" max="4" width="20.140625" style="3" customWidth="1"/>
    <col min="5" max="5" width="27.00390625" style="3" customWidth="1"/>
    <col min="6" max="6" width="22.57421875" style="3" customWidth="1"/>
    <col min="7" max="16384" width="9.00390625" style="3" customWidth="1"/>
  </cols>
  <sheetData>
    <row r="1" spans="1:6" ht="24">
      <c r="A1" s="535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5"/>
      <c r="C1" s="535"/>
      <c r="D1" s="535"/>
      <c r="E1" s="535"/>
      <c r="F1" s="535"/>
    </row>
    <row r="2" spans="1:6" ht="24">
      <c r="A2" s="535" t="s">
        <v>1167</v>
      </c>
      <c r="B2" s="535"/>
      <c r="C2" s="535"/>
      <c r="D2" s="535"/>
      <c r="E2" s="535"/>
      <c r="F2" s="535"/>
    </row>
    <row r="3" spans="1:6" ht="24">
      <c r="A3" s="535" t="str">
        <f>+'ตามแผนงาน 1'!A3:F3</f>
        <v>ตั้งแต่วันที่  1  ตุลาคม 2560  ถึง  30 กันยายน 2561</v>
      </c>
      <c r="B3" s="535"/>
      <c r="C3" s="535"/>
      <c r="D3" s="535"/>
      <c r="E3" s="535"/>
      <c r="F3" s="535"/>
    </row>
    <row r="5" spans="1:6" s="7" customFormat="1" ht="48.75">
      <c r="A5" s="15" t="s">
        <v>77</v>
      </c>
      <c r="B5" s="15" t="s">
        <v>63</v>
      </c>
      <c r="C5" s="15" t="s">
        <v>60</v>
      </c>
      <c r="D5" s="16" t="s">
        <v>19</v>
      </c>
      <c r="E5" s="20" t="s">
        <v>95</v>
      </c>
      <c r="F5" s="15" t="s">
        <v>52</v>
      </c>
    </row>
    <row r="6" spans="1:6" ht="24">
      <c r="A6" s="263" t="s">
        <v>79</v>
      </c>
      <c r="B6" s="263" t="s">
        <v>80</v>
      </c>
      <c r="C6" s="263" t="s">
        <v>133</v>
      </c>
      <c r="D6" s="264">
        <v>0</v>
      </c>
      <c r="E6" s="264"/>
      <c r="F6" s="264">
        <f aca="true" t="shared" si="0" ref="F6:F14">SUM(E6:E6)</f>
        <v>0</v>
      </c>
    </row>
    <row r="7" spans="1:6" ht="24">
      <c r="A7" s="265"/>
      <c r="B7" s="265" t="s">
        <v>81</v>
      </c>
      <c r="C7" s="265" t="s">
        <v>133</v>
      </c>
      <c r="D7" s="266">
        <v>0</v>
      </c>
      <c r="E7" s="266"/>
      <c r="F7" s="266">
        <f t="shared" si="0"/>
        <v>0</v>
      </c>
    </row>
    <row r="8" spans="1:6" ht="24">
      <c r="A8" s="265" t="s">
        <v>82</v>
      </c>
      <c r="B8" s="267" t="s">
        <v>35</v>
      </c>
      <c r="C8" s="265" t="s">
        <v>133</v>
      </c>
      <c r="D8" s="266">
        <v>0</v>
      </c>
      <c r="E8" s="266"/>
      <c r="F8" s="266">
        <f t="shared" si="0"/>
        <v>0</v>
      </c>
    </row>
    <row r="9" spans="1:6" ht="24">
      <c r="A9" s="265"/>
      <c r="B9" s="267" t="s">
        <v>36</v>
      </c>
      <c r="C9" s="265" t="s">
        <v>133</v>
      </c>
      <c r="D9" s="266">
        <v>218000</v>
      </c>
      <c r="E9" s="266">
        <v>128850</v>
      </c>
      <c r="F9" s="266">
        <f t="shared" si="0"/>
        <v>128850</v>
      </c>
    </row>
    <row r="10" spans="1:6" ht="24">
      <c r="A10" s="265"/>
      <c r="B10" s="267" t="s">
        <v>37</v>
      </c>
      <c r="C10" s="265" t="s">
        <v>133</v>
      </c>
      <c r="D10" s="266">
        <v>0</v>
      </c>
      <c r="E10" s="266"/>
      <c r="F10" s="266">
        <f t="shared" si="0"/>
        <v>0</v>
      </c>
    </row>
    <row r="11" spans="1:6" ht="24">
      <c r="A11" s="265"/>
      <c r="B11" s="267" t="s">
        <v>83</v>
      </c>
      <c r="C11" s="265" t="s">
        <v>133</v>
      </c>
      <c r="D11" s="266">
        <v>0</v>
      </c>
      <c r="E11" s="266"/>
      <c r="F11" s="266">
        <f t="shared" si="0"/>
        <v>0</v>
      </c>
    </row>
    <row r="12" spans="1:6" ht="24">
      <c r="A12" s="265" t="s">
        <v>85</v>
      </c>
      <c r="B12" s="267" t="s">
        <v>84</v>
      </c>
      <c r="C12" s="267" t="s">
        <v>133</v>
      </c>
      <c r="D12" s="266">
        <v>0</v>
      </c>
      <c r="E12" s="266"/>
      <c r="F12" s="266">
        <f t="shared" si="0"/>
        <v>0</v>
      </c>
    </row>
    <row r="13" spans="1:6" ht="24">
      <c r="A13" s="265"/>
      <c r="B13" s="267" t="s">
        <v>40</v>
      </c>
      <c r="C13" s="267" t="s">
        <v>133</v>
      </c>
      <c r="D13" s="266">
        <v>0</v>
      </c>
      <c r="E13" s="266"/>
      <c r="F13" s="266">
        <f t="shared" si="0"/>
        <v>0</v>
      </c>
    </row>
    <row r="14" spans="1:6" ht="24">
      <c r="A14" s="268" t="s">
        <v>87</v>
      </c>
      <c r="B14" s="269" t="s">
        <v>18</v>
      </c>
      <c r="C14" s="269" t="s">
        <v>133</v>
      </c>
      <c r="D14" s="270">
        <v>50000</v>
      </c>
      <c r="E14" s="270">
        <v>50000</v>
      </c>
      <c r="F14" s="270">
        <f t="shared" si="0"/>
        <v>50000</v>
      </c>
    </row>
    <row r="15" spans="1:6" ht="24.75" thickBot="1">
      <c r="A15" s="560" t="s">
        <v>52</v>
      </c>
      <c r="B15" s="560"/>
      <c r="C15" s="560"/>
      <c r="D15" s="13">
        <f>SUM(D6:D14)</f>
        <v>268000</v>
      </c>
      <c r="E15" s="74">
        <f>SUM(E6:E14)</f>
        <v>178850</v>
      </c>
      <c r="F15" s="13">
        <f>SUM(F6:F14)</f>
        <v>178850</v>
      </c>
    </row>
    <row r="16" ht="24.75" thickTop="1"/>
    <row r="17" ht="24">
      <c r="A17" s="6" t="s">
        <v>78</v>
      </c>
    </row>
    <row r="20" spans="1:5" ht="24">
      <c r="A20" s="2"/>
      <c r="B20" s="2"/>
      <c r="C20" s="2"/>
      <c r="D20" s="2"/>
      <c r="E20" s="68"/>
    </row>
    <row r="21" spans="1:5" ht="24">
      <c r="A21" s="2"/>
      <c r="B21" s="2"/>
      <c r="C21" s="2"/>
      <c r="D21" s="2"/>
      <c r="E21" s="68"/>
    </row>
  </sheetData>
  <sheetProtection/>
  <mergeCells count="4">
    <mergeCell ref="A1:F1"/>
    <mergeCell ref="A2:F2"/>
    <mergeCell ref="A3:F3"/>
    <mergeCell ref="A15:C15"/>
  </mergeCells>
  <printOptions/>
  <pageMargins left="0.31496062992125984" right="0.31496062992125984" top="0.35433070866141736" bottom="0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="80" zoomScaleSheetLayoutView="80" zoomScalePageLayoutView="0" workbookViewId="0" topLeftCell="A1">
      <selection activeCell="H13" sqref="H13"/>
    </sheetView>
  </sheetViews>
  <sheetFormatPr defaultColWidth="9.00390625" defaultRowHeight="15"/>
  <cols>
    <col min="1" max="1" width="16.140625" style="3" customWidth="1"/>
    <col min="2" max="2" width="22.57421875" style="3" customWidth="1"/>
    <col min="3" max="3" width="20.140625" style="3" customWidth="1"/>
    <col min="4" max="8" width="17.57421875" style="3" customWidth="1"/>
    <col min="9" max="16384" width="9.00390625" style="3" customWidth="1"/>
  </cols>
  <sheetData>
    <row r="1" spans="1:8" ht="24">
      <c r="A1" s="535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5"/>
      <c r="C1" s="535"/>
      <c r="D1" s="535"/>
      <c r="E1" s="535"/>
      <c r="F1" s="535"/>
      <c r="G1" s="535"/>
      <c r="H1" s="535"/>
    </row>
    <row r="2" spans="1:8" ht="24">
      <c r="A2" s="535" t="s">
        <v>1235</v>
      </c>
      <c r="B2" s="535"/>
      <c r="C2" s="535"/>
      <c r="D2" s="535"/>
      <c r="E2" s="535"/>
      <c r="F2" s="535"/>
      <c r="G2" s="535"/>
      <c r="H2" s="535"/>
    </row>
    <row r="3" spans="1:8" ht="24">
      <c r="A3" s="535" t="str">
        <f>+'ตามแผนงาน 1'!A3:F3</f>
        <v>ตั้งแต่วันที่  1  ตุลาคม 2560  ถึง  30 กันยายน 2561</v>
      </c>
      <c r="B3" s="535"/>
      <c r="C3" s="535"/>
      <c r="D3" s="535"/>
      <c r="E3" s="535"/>
      <c r="F3" s="535"/>
      <c r="G3" s="535"/>
      <c r="H3" s="535"/>
    </row>
    <row r="4" ht="15.75" customHeight="1"/>
    <row r="5" spans="1:8" s="7" customFormat="1" ht="73.5">
      <c r="A5" s="15" t="s">
        <v>77</v>
      </c>
      <c r="B5" s="15" t="s">
        <v>63</v>
      </c>
      <c r="C5" s="53" t="s">
        <v>60</v>
      </c>
      <c r="D5" s="16" t="s">
        <v>19</v>
      </c>
      <c r="E5" s="20" t="s">
        <v>96</v>
      </c>
      <c r="F5" s="20" t="s">
        <v>97</v>
      </c>
      <c r="G5" s="19" t="s">
        <v>98</v>
      </c>
      <c r="H5" s="15" t="s">
        <v>52</v>
      </c>
    </row>
    <row r="6" spans="1:8" ht="24">
      <c r="A6" s="263" t="s">
        <v>79</v>
      </c>
      <c r="B6" s="263" t="s">
        <v>80</v>
      </c>
      <c r="C6" s="263" t="s">
        <v>133</v>
      </c>
      <c r="D6" s="264">
        <v>0</v>
      </c>
      <c r="E6" s="264">
        <v>0</v>
      </c>
      <c r="F6" s="264">
        <v>0</v>
      </c>
      <c r="G6" s="264">
        <v>0</v>
      </c>
      <c r="H6" s="264">
        <f>SUM(E6:G6)</f>
        <v>0</v>
      </c>
    </row>
    <row r="7" spans="1:8" ht="24">
      <c r="A7" s="265"/>
      <c r="B7" s="265" t="s">
        <v>81</v>
      </c>
      <c r="C7" s="265" t="s">
        <v>133</v>
      </c>
      <c r="D7" s="266">
        <v>991200</v>
      </c>
      <c r="E7" s="266">
        <v>957040</v>
      </c>
      <c r="F7" s="266">
        <v>0</v>
      </c>
      <c r="G7" s="266">
        <v>0</v>
      </c>
      <c r="H7" s="266">
        <f>SUM(E7:G7)</f>
        <v>957040</v>
      </c>
    </row>
    <row r="8" spans="1:8" ht="24">
      <c r="A8" s="265" t="s">
        <v>82</v>
      </c>
      <c r="B8" s="267" t="s">
        <v>35</v>
      </c>
      <c r="C8" s="265" t="s">
        <v>133</v>
      </c>
      <c r="D8" s="266">
        <v>109600</v>
      </c>
      <c r="E8" s="266">
        <v>92800</v>
      </c>
      <c r="F8" s="266">
        <v>0</v>
      </c>
      <c r="G8" s="266">
        <v>0</v>
      </c>
      <c r="H8" s="266">
        <f>SUM(E8:G8)</f>
        <v>92800</v>
      </c>
    </row>
    <row r="9" spans="1:8" ht="24">
      <c r="A9" s="265"/>
      <c r="B9" s="267" t="s">
        <v>36</v>
      </c>
      <c r="C9" s="265" t="s">
        <v>133</v>
      </c>
      <c r="D9" s="266">
        <v>740200</v>
      </c>
      <c r="E9" s="266">
        <v>99014</v>
      </c>
      <c r="F9" s="266">
        <v>205300</v>
      </c>
      <c r="G9" s="266">
        <v>235005</v>
      </c>
      <c r="H9" s="266">
        <f>SUM(E9:G9)</f>
        <v>539319</v>
      </c>
    </row>
    <row r="10" spans="1:8" ht="24">
      <c r="A10" s="265"/>
      <c r="B10" s="267" t="s">
        <v>37</v>
      </c>
      <c r="C10" s="265" t="s">
        <v>133</v>
      </c>
      <c r="D10" s="266">
        <v>100000</v>
      </c>
      <c r="E10" s="266">
        <v>143134</v>
      </c>
      <c r="F10" s="266">
        <v>0</v>
      </c>
      <c r="G10" s="266">
        <v>0</v>
      </c>
      <c r="H10" s="266">
        <f>SUM(E10:G11)</f>
        <v>143134</v>
      </c>
    </row>
    <row r="11" spans="1:8" ht="24">
      <c r="A11" s="265"/>
      <c r="B11" s="267" t="s">
        <v>83</v>
      </c>
      <c r="C11" s="265" t="s">
        <v>133</v>
      </c>
      <c r="D11" s="266">
        <v>0</v>
      </c>
      <c r="E11" s="266">
        <v>0</v>
      </c>
      <c r="F11" s="266">
        <v>0</v>
      </c>
      <c r="G11" s="266">
        <v>0</v>
      </c>
      <c r="H11" s="266">
        <f>SUM(E11:G12)</f>
        <v>0</v>
      </c>
    </row>
    <row r="12" spans="1:8" ht="24">
      <c r="A12" s="265" t="s">
        <v>85</v>
      </c>
      <c r="B12" s="267" t="s">
        <v>84</v>
      </c>
      <c r="C12" s="265" t="s">
        <v>133</v>
      </c>
      <c r="D12" s="266">
        <v>0</v>
      </c>
      <c r="E12" s="266">
        <v>0</v>
      </c>
      <c r="F12" s="266">
        <v>0</v>
      </c>
      <c r="G12" s="266">
        <v>0</v>
      </c>
      <c r="H12" s="266">
        <v>0</v>
      </c>
    </row>
    <row r="13" spans="1:8" ht="24">
      <c r="A13" s="265"/>
      <c r="B13" s="267" t="s">
        <v>40</v>
      </c>
      <c r="C13" s="265" t="s">
        <v>133</v>
      </c>
      <c r="D13" s="266">
        <v>540000</v>
      </c>
      <c r="E13" s="266">
        <v>0</v>
      </c>
      <c r="F13" s="266">
        <v>533000</v>
      </c>
      <c r="G13" s="266">
        <v>0</v>
      </c>
      <c r="H13" s="266">
        <f>SUM(E13:G13)</f>
        <v>533000</v>
      </c>
    </row>
    <row r="14" spans="1:8" ht="24">
      <c r="A14" s="268" t="s">
        <v>87</v>
      </c>
      <c r="B14" s="269" t="s">
        <v>18</v>
      </c>
      <c r="C14" s="268" t="s">
        <v>133</v>
      </c>
      <c r="D14" s="270">
        <v>530466.47</v>
      </c>
      <c r="E14" s="270">
        <v>0</v>
      </c>
      <c r="F14" s="270">
        <v>264066.47</v>
      </c>
      <c r="G14" s="270">
        <v>266400</v>
      </c>
      <c r="H14" s="270">
        <f>SUM(F14:G14)</f>
        <v>530466.47</v>
      </c>
    </row>
    <row r="15" spans="1:8" s="6" customFormat="1" ht="24.75" thickBot="1">
      <c r="A15" s="560" t="s">
        <v>52</v>
      </c>
      <c r="B15" s="560"/>
      <c r="C15" s="560"/>
      <c r="D15" s="74">
        <f>SUM(D6:D14)</f>
        <v>3011466.4699999997</v>
      </c>
      <c r="E15" s="74">
        <f>SUM(E6:E14)</f>
        <v>1291988</v>
      </c>
      <c r="F15" s="74">
        <f>SUM(F6:F14)</f>
        <v>1002366.47</v>
      </c>
      <c r="G15" s="74">
        <f>SUM(G6:G14)</f>
        <v>501405</v>
      </c>
      <c r="H15" s="74">
        <f>SUM(H6:H14)</f>
        <v>2795759.4699999997</v>
      </c>
    </row>
    <row r="16" ht="15.75" customHeight="1" thickTop="1"/>
    <row r="17" ht="24">
      <c r="A17" s="6" t="s">
        <v>78</v>
      </c>
    </row>
    <row r="20" spans="1:6" ht="24">
      <c r="A20" s="2"/>
      <c r="B20" s="2"/>
      <c r="C20" s="2"/>
      <c r="D20" s="2"/>
      <c r="E20" s="68"/>
      <c r="F20" s="68"/>
    </row>
    <row r="21" spans="1:6" ht="24">
      <c r="A21" s="2"/>
      <c r="B21" s="2"/>
      <c r="C21" s="2"/>
      <c r="D21" s="2"/>
      <c r="E21" s="68"/>
      <c r="F21" s="68"/>
    </row>
  </sheetData>
  <sheetProtection/>
  <mergeCells count="4">
    <mergeCell ref="A1:H1"/>
    <mergeCell ref="A2:H2"/>
    <mergeCell ref="A3:H3"/>
    <mergeCell ref="A15:C15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SheetLayoutView="100" zoomScalePageLayoutView="0" workbookViewId="0" topLeftCell="A1">
      <selection activeCell="F13" sqref="F13"/>
    </sheetView>
  </sheetViews>
  <sheetFormatPr defaultColWidth="9.00390625" defaultRowHeight="15"/>
  <cols>
    <col min="1" max="1" width="15.7109375" style="3" customWidth="1"/>
    <col min="2" max="2" width="20.140625" style="3" customWidth="1"/>
    <col min="3" max="3" width="20.28125" style="3" customWidth="1"/>
    <col min="4" max="4" width="17.8515625" style="3" customWidth="1"/>
    <col min="5" max="5" width="20.140625" style="3" customWidth="1"/>
    <col min="6" max="6" width="18.8515625" style="3" customWidth="1"/>
    <col min="7" max="7" width="18.28125" style="3" customWidth="1"/>
    <col min="8" max="16384" width="9.00390625" style="3" customWidth="1"/>
  </cols>
  <sheetData>
    <row r="1" spans="1:7" ht="24">
      <c r="A1" s="535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5"/>
      <c r="C1" s="535"/>
      <c r="D1" s="535"/>
      <c r="E1" s="535"/>
      <c r="F1" s="535"/>
      <c r="G1" s="535"/>
    </row>
    <row r="2" spans="1:7" ht="24">
      <c r="A2" s="535" t="s">
        <v>1236</v>
      </c>
      <c r="B2" s="535"/>
      <c r="C2" s="535"/>
      <c r="D2" s="535"/>
      <c r="E2" s="535"/>
      <c r="F2" s="535"/>
      <c r="G2" s="535"/>
    </row>
    <row r="3" spans="1:7" ht="24">
      <c r="A3" s="535" t="str">
        <f>+'ตามแผนงาน 1'!A3:F3</f>
        <v>ตั้งแต่วันที่  1  ตุลาคม 2560  ถึง  30 กันยายน 2561</v>
      </c>
      <c r="B3" s="535"/>
      <c r="C3" s="535"/>
      <c r="D3" s="535"/>
      <c r="E3" s="535"/>
      <c r="F3" s="535"/>
      <c r="G3" s="535"/>
    </row>
    <row r="4" ht="18.75" customHeight="1"/>
    <row r="5" spans="1:7" s="7" customFormat="1" ht="73.5">
      <c r="A5" s="63" t="s">
        <v>77</v>
      </c>
      <c r="B5" s="63" t="s">
        <v>63</v>
      </c>
      <c r="C5" s="63" t="s">
        <v>60</v>
      </c>
      <c r="D5" s="16" t="s">
        <v>19</v>
      </c>
      <c r="E5" s="16" t="s">
        <v>99</v>
      </c>
      <c r="F5" s="16" t="s">
        <v>100</v>
      </c>
      <c r="G5" s="63" t="s">
        <v>52</v>
      </c>
    </row>
    <row r="6" spans="1:7" ht="24">
      <c r="A6" s="263" t="s">
        <v>82</v>
      </c>
      <c r="B6" s="277" t="s">
        <v>35</v>
      </c>
      <c r="C6" s="263" t="s">
        <v>133</v>
      </c>
      <c r="D6" s="264">
        <v>0</v>
      </c>
      <c r="E6" s="264">
        <v>0</v>
      </c>
      <c r="F6" s="264">
        <v>0</v>
      </c>
      <c r="G6" s="264">
        <f aca="true" t="shared" si="0" ref="G6:G12">SUM(E6:F6)</f>
        <v>0</v>
      </c>
    </row>
    <row r="7" spans="1:7" ht="24">
      <c r="A7" s="265"/>
      <c r="B7" s="267" t="s">
        <v>36</v>
      </c>
      <c r="C7" s="265" t="s">
        <v>133</v>
      </c>
      <c r="D7" s="266">
        <v>110000</v>
      </c>
      <c r="E7" s="266">
        <v>0</v>
      </c>
      <c r="F7" s="266">
        <v>72332</v>
      </c>
      <c r="G7" s="266">
        <f t="shared" si="0"/>
        <v>72332</v>
      </c>
    </row>
    <row r="8" spans="1:7" ht="24">
      <c r="A8" s="265"/>
      <c r="B8" s="267" t="s">
        <v>37</v>
      </c>
      <c r="C8" s="265" t="s">
        <v>133</v>
      </c>
      <c r="D8" s="266">
        <v>0</v>
      </c>
      <c r="E8" s="266">
        <v>0</v>
      </c>
      <c r="F8" s="266">
        <v>0</v>
      </c>
      <c r="G8" s="266">
        <f t="shared" si="0"/>
        <v>0</v>
      </c>
    </row>
    <row r="9" spans="1:7" ht="24">
      <c r="A9" s="265"/>
      <c r="B9" s="267" t="s">
        <v>83</v>
      </c>
      <c r="C9" s="265" t="s">
        <v>133</v>
      </c>
      <c r="D9" s="266">
        <v>0</v>
      </c>
      <c r="E9" s="266">
        <v>0</v>
      </c>
      <c r="F9" s="266">
        <v>0</v>
      </c>
      <c r="G9" s="266">
        <f t="shared" si="0"/>
        <v>0</v>
      </c>
    </row>
    <row r="10" spans="1:7" ht="24">
      <c r="A10" s="265" t="s">
        <v>85</v>
      </c>
      <c r="B10" s="267" t="s">
        <v>84</v>
      </c>
      <c r="C10" s="267" t="s">
        <v>133</v>
      </c>
      <c r="D10" s="266">
        <v>0</v>
      </c>
      <c r="E10" s="266">
        <v>0</v>
      </c>
      <c r="F10" s="266">
        <v>0</v>
      </c>
      <c r="G10" s="266">
        <f t="shared" si="0"/>
        <v>0</v>
      </c>
    </row>
    <row r="11" spans="1:7" ht="24">
      <c r="A11" s="265"/>
      <c r="B11" s="267" t="s">
        <v>40</v>
      </c>
      <c r="C11" s="267" t="s">
        <v>133</v>
      </c>
      <c r="D11" s="266">
        <v>0</v>
      </c>
      <c r="E11" s="266">
        <v>0</v>
      </c>
      <c r="F11" s="266">
        <v>0</v>
      </c>
      <c r="G11" s="266">
        <f t="shared" si="0"/>
        <v>0</v>
      </c>
    </row>
    <row r="12" spans="1:7" ht="24">
      <c r="A12" s="268" t="s">
        <v>87</v>
      </c>
      <c r="B12" s="269" t="s">
        <v>18</v>
      </c>
      <c r="C12" s="269" t="s">
        <v>133</v>
      </c>
      <c r="D12" s="270">
        <v>0</v>
      </c>
      <c r="E12" s="270">
        <v>0</v>
      </c>
      <c r="F12" s="270">
        <v>0</v>
      </c>
      <c r="G12" s="270">
        <f t="shared" si="0"/>
        <v>0</v>
      </c>
    </row>
    <row r="13" spans="1:7" s="6" customFormat="1" ht="24.75" thickBot="1">
      <c r="A13" s="560" t="s">
        <v>52</v>
      </c>
      <c r="B13" s="560"/>
      <c r="C13" s="560"/>
      <c r="D13" s="74">
        <f>SUM(D6:D12)</f>
        <v>110000</v>
      </c>
      <c r="E13" s="74">
        <f>SUM(E6:E12)</f>
        <v>0</v>
      </c>
      <c r="F13" s="74">
        <f>SUM(F6:F12)</f>
        <v>72332</v>
      </c>
      <c r="G13" s="74">
        <f>SUM(G6:G12)</f>
        <v>72332</v>
      </c>
    </row>
    <row r="14" ht="16.5" customHeight="1" thickTop="1"/>
    <row r="15" ht="24">
      <c r="A15" s="6" t="s">
        <v>78</v>
      </c>
    </row>
    <row r="17" spans="1:6" ht="24">
      <c r="A17" s="2"/>
      <c r="B17" s="2"/>
      <c r="C17" s="2"/>
      <c r="D17" s="2"/>
      <c r="E17" s="68"/>
      <c r="F17" s="68"/>
    </row>
    <row r="18" spans="1:6" ht="24">
      <c r="A18" s="2"/>
      <c r="B18" s="2"/>
      <c r="C18" s="2"/>
      <c r="D18" s="2"/>
      <c r="E18" s="68"/>
      <c r="F18" s="68"/>
    </row>
  </sheetData>
  <sheetProtection/>
  <mergeCells count="4">
    <mergeCell ref="A1:G1"/>
    <mergeCell ref="A2:G2"/>
    <mergeCell ref="A3:G3"/>
    <mergeCell ref="A13:C13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SheetLayoutView="100" zoomScalePageLayoutView="0" workbookViewId="0" topLeftCell="A1">
      <selection activeCell="D15" sqref="D15"/>
    </sheetView>
  </sheetViews>
  <sheetFormatPr defaultColWidth="9.00390625" defaultRowHeight="15"/>
  <cols>
    <col min="1" max="1" width="18.57421875" style="3" customWidth="1"/>
    <col min="2" max="2" width="26.28125" style="3" customWidth="1"/>
    <col min="3" max="3" width="19.28125" style="3" customWidth="1"/>
    <col min="4" max="7" width="18.57421875" style="3" customWidth="1"/>
    <col min="8" max="16384" width="9.00390625" style="3" customWidth="1"/>
  </cols>
  <sheetData>
    <row r="1" spans="1:7" ht="24">
      <c r="A1" s="535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5"/>
      <c r="C1" s="535"/>
      <c r="D1" s="535"/>
      <c r="E1" s="535"/>
      <c r="F1" s="535"/>
      <c r="G1" s="535"/>
    </row>
    <row r="2" spans="1:7" ht="24">
      <c r="A2" s="535" t="s">
        <v>1237</v>
      </c>
      <c r="B2" s="535"/>
      <c r="C2" s="535"/>
      <c r="D2" s="535"/>
      <c r="E2" s="535"/>
      <c r="F2" s="535"/>
      <c r="G2" s="535"/>
    </row>
    <row r="3" spans="1:7" ht="24">
      <c r="A3" s="535" t="str">
        <f>+'ตามแผนงาน 1'!A3:F3</f>
        <v>ตั้งแต่วันที่  1  ตุลาคม 2560  ถึง  30 กันยายน 2561</v>
      </c>
      <c r="B3" s="535"/>
      <c r="C3" s="535"/>
      <c r="D3" s="535"/>
      <c r="E3" s="535"/>
      <c r="F3" s="535"/>
      <c r="G3" s="535"/>
    </row>
    <row r="4" ht="20.25" customHeight="1"/>
    <row r="5" spans="1:7" s="7" customFormat="1" ht="48.75">
      <c r="A5" s="15" t="s">
        <v>77</v>
      </c>
      <c r="B5" s="15" t="s">
        <v>63</v>
      </c>
      <c r="C5" s="15" t="s">
        <v>60</v>
      </c>
      <c r="D5" s="16" t="s">
        <v>19</v>
      </c>
      <c r="E5" s="19" t="s">
        <v>101</v>
      </c>
      <c r="F5" s="19" t="s">
        <v>102</v>
      </c>
      <c r="G5" s="15" t="s">
        <v>52</v>
      </c>
    </row>
    <row r="6" spans="1:7" ht="21" customHeight="1">
      <c r="A6" s="263" t="s">
        <v>79</v>
      </c>
      <c r="B6" s="263" t="s">
        <v>80</v>
      </c>
      <c r="C6" s="263" t="s">
        <v>133</v>
      </c>
      <c r="D6" s="264">
        <v>0</v>
      </c>
      <c r="E6" s="264">
        <v>0</v>
      </c>
      <c r="F6" s="264">
        <v>0</v>
      </c>
      <c r="G6" s="264">
        <f aca="true" t="shared" si="0" ref="G6:G14">SUM(E6:F6)</f>
        <v>0</v>
      </c>
    </row>
    <row r="7" spans="1:7" ht="21" customHeight="1">
      <c r="A7" s="265"/>
      <c r="B7" s="265" t="s">
        <v>81</v>
      </c>
      <c r="C7" s="265" t="s">
        <v>133</v>
      </c>
      <c r="D7" s="266">
        <v>0</v>
      </c>
      <c r="E7" s="266">
        <v>0</v>
      </c>
      <c r="F7" s="266">
        <v>0</v>
      </c>
      <c r="G7" s="266">
        <f t="shared" si="0"/>
        <v>0</v>
      </c>
    </row>
    <row r="8" spans="1:7" ht="21" customHeight="1">
      <c r="A8" s="265" t="s">
        <v>82</v>
      </c>
      <c r="B8" s="267" t="s">
        <v>35</v>
      </c>
      <c r="C8" s="265" t="s">
        <v>133</v>
      </c>
      <c r="D8" s="266">
        <v>0</v>
      </c>
      <c r="E8" s="266">
        <v>0</v>
      </c>
      <c r="F8" s="266">
        <v>0</v>
      </c>
      <c r="G8" s="266">
        <f t="shared" si="0"/>
        <v>0</v>
      </c>
    </row>
    <row r="9" spans="1:7" ht="21" customHeight="1">
      <c r="A9" s="265"/>
      <c r="B9" s="267" t="s">
        <v>36</v>
      </c>
      <c r="C9" s="265" t="s">
        <v>133</v>
      </c>
      <c r="D9" s="266">
        <v>330000</v>
      </c>
      <c r="E9" s="266">
        <v>179836</v>
      </c>
      <c r="F9" s="266">
        <v>14476</v>
      </c>
      <c r="G9" s="266">
        <f t="shared" si="0"/>
        <v>194312</v>
      </c>
    </row>
    <row r="10" spans="1:7" ht="21" customHeight="1">
      <c r="A10" s="265"/>
      <c r="B10" s="267" t="s">
        <v>37</v>
      </c>
      <c r="C10" s="265" t="s">
        <v>133</v>
      </c>
      <c r="D10" s="266">
        <v>90000</v>
      </c>
      <c r="E10" s="266">
        <v>0</v>
      </c>
      <c r="F10" s="266">
        <v>0</v>
      </c>
      <c r="G10" s="266">
        <f t="shared" si="0"/>
        <v>0</v>
      </c>
    </row>
    <row r="11" spans="1:7" ht="21" customHeight="1">
      <c r="A11" s="265"/>
      <c r="B11" s="267" t="s">
        <v>83</v>
      </c>
      <c r="C11" s="265" t="s">
        <v>133</v>
      </c>
      <c r="D11" s="266">
        <v>0</v>
      </c>
      <c r="E11" s="266">
        <v>0</v>
      </c>
      <c r="F11" s="266">
        <v>0</v>
      </c>
      <c r="G11" s="266">
        <f t="shared" si="0"/>
        <v>0</v>
      </c>
    </row>
    <row r="12" spans="1:7" ht="21" customHeight="1">
      <c r="A12" s="265" t="s">
        <v>85</v>
      </c>
      <c r="B12" s="267" t="s">
        <v>84</v>
      </c>
      <c r="C12" s="267" t="s">
        <v>133</v>
      </c>
      <c r="D12" s="266">
        <v>0</v>
      </c>
      <c r="E12" s="266">
        <v>0</v>
      </c>
      <c r="F12" s="266">
        <v>0</v>
      </c>
      <c r="G12" s="266">
        <f t="shared" si="0"/>
        <v>0</v>
      </c>
    </row>
    <row r="13" spans="1:7" ht="21" customHeight="1">
      <c r="A13" s="265"/>
      <c r="B13" s="267" t="s">
        <v>40</v>
      </c>
      <c r="C13" s="267" t="s">
        <v>133</v>
      </c>
      <c r="D13" s="266">
        <v>0</v>
      </c>
      <c r="E13" s="266">
        <v>0</v>
      </c>
      <c r="F13" s="266">
        <v>0</v>
      </c>
      <c r="G13" s="266">
        <f t="shared" si="0"/>
        <v>0</v>
      </c>
    </row>
    <row r="14" spans="1:7" ht="21" customHeight="1">
      <c r="A14" s="268" t="s">
        <v>87</v>
      </c>
      <c r="B14" s="269" t="s">
        <v>18</v>
      </c>
      <c r="C14" s="269" t="s">
        <v>133</v>
      </c>
      <c r="D14" s="270">
        <v>0</v>
      </c>
      <c r="E14" s="270">
        <v>0</v>
      </c>
      <c r="F14" s="270">
        <v>0</v>
      </c>
      <c r="G14" s="270">
        <f t="shared" si="0"/>
        <v>0</v>
      </c>
    </row>
    <row r="15" spans="1:7" s="6" customFormat="1" ht="24.75" thickBot="1">
      <c r="A15" s="560" t="s">
        <v>52</v>
      </c>
      <c r="B15" s="560"/>
      <c r="C15" s="560"/>
      <c r="D15" s="74">
        <f>SUM(D6:D14)</f>
        <v>420000</v>
      </c>
      <c r="E15" s="74">
        <f>SUM(E6:E14)</f>
        <v>179836</v>
      </c>
      <c r="F15" s="74">
        <f>SUM(F6:F14)</f>
        <v>14476</v>
      </c>
      <c r="G15" s="74">
        <f>SUM(G6:G14)</f>
        <v>194312</v>
      </c>
    </row>
    <row r="16" ht="18" customHeight="1" thickTop="1"/>
    <row r="17" ht="24">
      <c r="A17" s="6" t="s">
        <v>78</v>
      </c>
    </row>
    <row r="18" ht="24">
      <c r="A18" s="6"/>
    </row>
    <row r="20" spans="1:5" ht="24">
      <c r="A20" s="2"/>
      <c r="B20" s="2"/>
      <c r="C20" s="2"/>
      <c r="D20" s="2"/>
      <c r="E20" s="68"/>
    </row>
    <row r="21" spans="1:5" ht="24">
      <c r="A21" s="2"/>
      <c r="B21" s="2"/>
      <c r="C21" s="2"/>
      <c r="D21" s="2"/>
      <c r="E21" s="68"/>
    </row>
  </sheetData>
  <sheetProtection/>
  <mergeCells count="4">
    <mergeCell ref="A1:G1"/>
    <mergeCell ref="A2:G2"/>
    <mergeCell ref="A3:G3"/>
    <mergeCell ref="A15:C15"/>
  </mergeCells>
  <printOptions/>
  <pageMargins left="0.31496062992125984" right="0.31496062992125984" top="0.35433070866141736" bottom="0.35433070866141736" header="0.2755905511811024" footer="0.31496062992125984"/>
  <pageSetup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SheetLayoutView="100" zoomScalePageLayoutView="0" workbookViewId="0" topLeftCell="A1">
      <selection activeCell="E14" sqref="E14"/>
    </sheetView>
  </sheetViews>
  <sheetFormatPr defaultColWidth="9.00390625" defaultRowHeight="15"/>
  <cols>
    <col min="1" max="1" width="22.28125" style="3" customWidth="1"/>
    <col min="2" max="2" width="23.140625" style="3" customWidth="1"/>
    <col min="3" max="3" width="21.57421875" style="3" customWidth="1"/>
    <col min="4" max="4" width="21.140625" style="3" customWidth="1"/>
    <col min="5" max="5" width="22.140625" style="3" customWidth="1"/>
    <col min="6" max="6" width="21.421875" style="3" customWidth="1"/>
    <col min="7" max="16384" width="9.00390625" style="3" customWidth="1"/>
  </cols>
  <sheetData>
    <row r="1" spans="1:6" ht="24">
      <c r="A1" s="535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5"/>
      <c r="C1" s="535"/>
      <c r="D1" s="535"/>
      <c r="E1" s="535"/>
      <c r="F1" s="535"/>
    </row>
    <row r="2" spans="1:6" ht="24">
      <c r="A2" s="535" t="s">
        <v>1238</v>
      </c>
      <c r="B2" s="535"/>
      <c r="C2" s="535"/>
      <c r="D2" s="535"/>
      <c r="E2" s="535"/>
      <c r="F2" s="535"/>
    </row>
    <row r="3" spans="1:6" ht="24">
      <c r="A3" s="535" t="str">
        <f>+'ตามแผนงาน 1'!A3:F3</f>
        <v>ตั้งแต่วันที่  1  ตุลาคม 2560  ถึง  30 กันยายน 2561</v>
      </c>
      <c r="B3" s="535"/>
      <c r="C3" s="535"/>
      <c r="D3" s="535"/>
      <c r="E3" s="535"/>
      <c r="F3" s="535"/>
    </row>
    <row r="5" spans="1:6" s="7" customFormat="1" ht="48.75">
      <c r="A5" s="15" t="s">
        <v>77</v>
      </c>
      <c r="B5" s="15" t="s">
        <v>63</v>
      </c>
      <c r="C5" s="15" t="s">
        <v>60</v>
      </c>
      <c r="D5" s="16" t="s">
        <v>19</v>
      </c>
      <c r="E5" s="19" t="s">
        <v>103</v>
      </c>
      <c r="F5" s="15" t="s">
        <v>52</v>
      </c>
    </row>
    <row r="6" spans="1:6" ht="19.5" customHeight="1">
      <c r="A6" s="263" t="s">
        <v>79</v>
      </c>
      <c r="B6" s="263" t="s">
        <v>80</v>
      </c>
      <c r="C6" s="263" t="s">
        <v>133</v>
      </c>
      <c r="D6" s="264">
        <v>0</v>
      </c>
      <c r="E6" s="264">
        <v>0</v>
      </c>
      <c r="F6" s="264">
        <f aca="true" t="shared" si="0" ref="F6:F14">SUM(E6:E6)</f>
        <v>0</v>
      </c>
    </row>
    <row r="7" spans="1:6" ht="19.5" customHeight="1">
      <c r="A7" s="265"/>
      <c r="B7" s="265" t="s">
        <v>81</v>
      </c>
      <c r="C7" s="265" t="s">
        <v>133</v>
      </c>
      <c r="D7" s="266">
        <v>0</v>
      </c>
      <c r="E7" s="266">
        <v>0</v>
      </c>
      <c r="F7" s="266">
        <f t="shared" si="0"/>
        <v>0</v>
      </c>
    </row>
    <row r="8" spans="1:6" ht="19.5" customHeight="1">
      <c r="A8" s="265" t="s">
        <v>82</v>
      </c>
      <c r="B8" s="267" t="s">
        <v>35</v>
      </c>
      <c r="C8" s="265" t="s">
        <v>133</v>
      </c>
      <c r="D8" s="266">
        <v>0</v>
      </c>
      <c r="E8" s="266">
        <v>0</v>
      </c>
      <c r="F8" s="266">
        <f t="shared" si="0"/>
        <v>0</v>
      </c>
    </row>
    <row r="9" spans="1:6" ht="19.5" customHeight="1">
      <c r="A9" s="265"/>
      <c r="B9" s="267" t="s">
        <v>36</v>
      </c>
      <c r="C9" s="265" t="s">
        <v>133</v>
      </c>
      <c r="D9" s="266">
        <v>0</v>
      </c>
      <c r="E9" s="266">
        <v>0</v>
      </c>
      <c r="F9" s="266">
        <f t="shared" si="0"/>
        <v>0</v>
      </c>
    </row>
    <row r="10" spans="1:6" ht="19.5" customHeight="1">
      <c r="A10" s="265"/>
      <c r="B10" s="267" t="s">
        <v>37</v>
      </c>
      <c r="C10" s="265" t="s">
        <v>133</v>
      </c>
      <c r="D10" s="266">
        <v>0</v>
      </c>
      <c r="E10" s="266">
        <v>0</v>
      </c>
      <c r="F10" s="266">
        <f t="shared" si="0"/>
        <v>0</v>
      </c>
    </row>
    <row r="11" spans="1:6" ht="19.5" customHeight="1">
      <c r="A11" s="265"/>
      <c r="B11" s="267" t="s">
        <v>83</v>
      </c>
      <c r="C11" s="265" t="s">
        <v>133</v>
      </c>
      <c r="D11" s="266">
        <v>0</v>
      </c>
      <c r="E11" s="266">
        <v>0</v>
      </c>
      <c r="F11" s="266">
        <f t="shared" si="0"/>
        <v>0</v>
      </c>
    </row>
    <row r="12" spans="1:6" ht="19.5" customHeight="1">
      <c r="A12" s="265" t="s">
        <v>85</v>
      </c>
      <c r="B12" s="267" t="s">
        <v>84</v>
      </c>
      <c r="C12" s="267" t="s">
        <v>133</v>
      </c>
      <c r="D12" s="266">
        <v>0</v>
      </c>
      <c r="E12" s="266">
        <v>0</v>
      </c>
      <c r="F12" s="266">
        <f t="shared" si="0"/>
        <v>0</v>
      </c>
    </row>
    <row r="13" spans="1:6" ht="19.5" customHeight="1">
      <c r="A13" s="265"/>
      <c r="B13" s="267" t="s">
        <v>40</v>
      </c>
      <c r="C13" s="267" t="s">
        <v>133</v>
      </c>
      <c r="D13" s="266">
        <v>3238400</v>
      </c>
      <c r="E13" s="266">
        <v>3229400</v>
      </c>
      <c r="F13" s="266">
        <f t="shared" si="0"/>
        <v>3229400</v>
      </c>
    </row>
    <row r="14" spans="1:6" ht="19.5" customHeight="1">
      <c r="A14" s="268" t="s">
        <v>87</v>
      </c>
      <c r="B14" s="269" t="s">
        <v>18</v>
      </c>
      <c r="C14" s="269" t="s">
        <v>133</v>
      </c>
      <c r="D14" s="270">
        <v>0</v>
      </c>
      <c r="E14" s="270">
        <v>0</v>
      </c>
      <c r="F14" s="270">
        <f t="shared" si="0"/>
        <v>0</v>
      </c>
    </row>
    <row r="15" spans="1:6" s="6" customFormat="1" ht="24.75" thickBot="1">
      <c r="A15" s="560" t="s">
        <v>52</v>
      </c>
      <c r="B15" s="560"/>
      <c r="C15" s="560"/>
      <c r="D15" s="74">
        <f>SUM(D6:D14)</f>
        <v>3238400</v>
      </c>
      <c r="E15" s="74">
        <f>SUM(E6:E14)</f>
        <v>3229400</v>
      </c>
      <c r="F15" s="74">
        <f>SUM(F6:F14)</f>
        <v>3229400</v>
      </c>
    </row>
    <row r="16" ht="24.75" thickTop="1"/>
    <row r="17" ht="24">
      <c r="A17" s="6" t="s">
        <v>78</v>
      </c>
    </row>
    <row r="19" spans="1:5" ht="24">
      <c r="A19" s="2"/>
      <c r="B19" s="2"/>
      <c r="C19" s="2"/>
      <c r="D19" s="2"/>
      <c r="E19" s="68"/>
    </row>
    <row r="20" spans="1:5" ht="24">
      <c r="A20" s="2"/>
      <c r="B20" s="2"/>
      <c r="C20" s="2"/>
      <c r="D20" s="2"/>
      <c r="E20" s="68"/>
    </row>
  </sheetData>
  <sheetProtection/>
  <mergeCells count="4">
    <mergeCell ref="A1:F1"/>
    <mergeCell ref="A2:F2"/>
    <mergeCell ref="A3:F3"/>
    <mergeCell ref="A15:C15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SheetLayoutView="100" zoomScalePageLayoutView="0" workbookViewId="0" topLeftCell="A1">
      <selection activeCell="A3" sqref="A3:F3"/>
    </sheetView>
  </sheetViews>
  <sheetFormatPr defaultColWidth="9.00390625" defaultRowHeight="15"/>
  <cols>
    <col min="1" max="1" width="14.8515625" style="3" customWidth="1"/>
    <col min="2" max="2" width="24.7109375" style="3" customWidth="1"/>
    <col min="3" max="3" width="24.28125" style="3" customWidth="1"/>
    <col min="4" max="4" width="21.421875" style="3" customWidth="1"/>
    <col min="5" max="5" width="23.140625" style="3" customWidth="1"/>
    <col min="6" max="6" width="22.8515625" style="3" customWidth="1"/>
    <col min="7" max="16384" width="9.00390625" style="3" customWidth="1"/>
  </cols>
  <sheetData>
    <row r="1" spans="1:6" ht="24">
      <c r="A1" s="535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5"/>
      <c r="C1" s="535"/>
      <c r="D1" s="535"/>
      <c r="E1" s="535"/>
      <c r="F1" s="535"/>
    </row>
    <row r="2" spans="1:6" ht="24">
      <c r="A2" s="535" t="s">
        <v>1239</v>
      </c>
      <c r="B2" s="535"/>
      <c r="C2" s="535"/>
      <c r="D2" s="535"/>
      <c r="E2" s="535"/>
      <c r="F2" s="535"/>
    </row>
    <row r="3" spans="1:6" ht="24">
      <c r="A3" s="535" t="str">
        <f>+'ตามแผนงาน 1'!A3:F3</f>
        <v>ตั้งแต่วันที่  1  ตุลาคม 2560  ถึง  30 กันยายน 2561</v>
      </c>
      <c r="B3" s="535"/>
      <c r="C3" s="535"/>
      <c r="D3" s="535"/>
      <c r="E3" s="535"/>
      <c r="F3" s="535"/>
    </row>
    <row r="4" ht="14.25" customHeight="1"/>
    <row r="5" spans="1:6" s="7" customFormat="1" ht="48.75">
      <c r="A5" s="15" t="s">
        <v>77</v>
      </c>
      <c r="B5" s="15" t="s">
        <v>63</v>
      </c>
      <c r="C5" s="15" t="s">
        <v>60</v>
      </c>
      <c r="D5" s="16" t="s">
        <v>19</v>
      </c>
      <c r="E5" s="19" t="s">
        <v>104</v>
      </c>
      <c r="F5" s="15" t="s">
        <v>52</v>
      </c>
    </row>
    <row r="6" spans="1:6" ht="24">
      <c r="A6" s="263" t="s">
        <v>79</v>
      </c>
      <c r="B6" s="263" t="s">
        <v>80</v>
      </c>
      <c r="C6" s="263" t="s">
        <v>133</v>
      </c>
      <c r="D6" s="264">
        <v>0</v>
      </c>
      <c r="E6" s="264">
        <v>0</v>
      </c>
      <c r="F6" s="264">
        <f aca="true" t="shared" si="0" ref="F6:F14">SUM(E6:E6)</f>
        <v>0</v>
      </c>
    </row>
    <row r="7" spans="1:6" ht="24">
      <c r="A7" s="265"/>
      <c r="B7" s="265" t="s">
        <v>81</v>
      </c>
      <c r="C7" s="265" t="s">
        <v>133</v>
      </c>
      <c r="D7" s="266">
        <v>0</v>
      </c>
      <c r="E7" s="266">
        <v>0</v>
      </c>
      <c r="F7" s="266">
        <f t="shared" si="0"/>
        <v>0</v>
      </c>
    </row>
    <row r="8" spans="1:6" ht="24">
      <c r="A8" s="265" t="s">
        <v>82</v>
      </c>
      <c r="B8" s="267" t="s">
        <v>35</v>
      </c>
      <c r="C8" s="265" t="s">
        <v>133</v>
      </c>
      <c r="D8" s="266">
        <v>0</v>
      </c>
      <c r="E8" s="266">
        <v>0</v>
      </c>
      <c r="F8" s="266">
        <f t="shared" si="0"/>
        <v>0</v>
      </c>
    </row>
    <row r="9" spans="1:6" ht="24">
      <c r="A9" s="265"/>
      <c r="B9" s="267" t="s">
        <v>36</v>
      </c>
      <c r="C9" s="265" t="s">
        <v>133</v>
      </c>
      <c r="D9" s="266">
        <v>190000</v>
      </c>
      <c r="E9" s="266">
        <v>53001</v>
      </c>
      <c r="F9" s="266">
        <f t="shared" si="0"/>
        <v>53001</v>
      </c>
    </row>
    <row r="10" spans="1:6" ht="24">
      <c r="A10" s="265"/>
      <c r="B10" s="267" t="s">
        <v>37</v>
      </c>
      <c r="C10" s="265" t="s">
        <v>133</v>
      </c>
      <c r="D10" s="266">
        <v>0</v>
      </c>
      <c r="E10" s="266">
        <v>0</v>
      </c>
      <c r="F10" s="266">
        <f t="shared" si="0"/>
        <v>0</v>
      </c>
    </row>
    <row r="11" spans="1:6" ht="24">
      <c r="A11" s="265"/>
      <c r="B11" s="267" t="s">
        <v>83</v>
      </c>
      <c r="C11" s="265" t="s">
        <v>133</v>
      </c>
      <c r="D11" s="266">
        <v>0</v>
      </c>
      <c r="E11" s="266">
        <v>0</v>
      </c>
      <c r="F11" s="266">
        <f t="shared" si="0"/>
        <v>0</v>
      </c>
    </row>
    <row r="12" spans="1:6" ht="24">
      <c r="A12" s="265" t="s">
        <v>85</v>
      </c>
      <c r="B12" s="267" t="s">
        <v>84</v>
      </c>
      <c r="C12" s="267" t="s">
        <v>133</v>
      </c>
      <c r="D12" s="266">
        <v>0</v>
      </c>
      <c r="E12" s="266">
        <v>0</v>
      </c>
      <c r="F12" s="266">
        <f t="shared" si="0"/>
        <v>0</v>
      </c>
    </row>
    <row r="13" spans="1:6" ht="24">
      <c r="A13" s="265"/>
      <c r="B13" s="267" t="s">
        <v>40</v>
      </c>
      <c r="C13" s="267" t="s">
        <v>133</v>
      </c>
      <c r="D13" s="266">
        <v>0</v>
      </c>
      <c r="E13" s="266">
        <v>0</v>
      </c>
      <c r="F13" s="266">
        <f t="shared" si="0"/>
        <v>0</v>
      </c>
    </row>
    <row r="14" spans="1:6" ht="24">
      <c r="A14" s="268" t="s">
        <v>87</v>
      </c>
      <c r="B14" s="269" t="s">
        <v>18</v>
      </c>
      <c r="C14" s="268" t="s">
        <v>133</v>
      </c>
      <c r="D14" s="270">
        <v>0</v>
      </c>
      <c r="E14" s="270">
        <v>0</v>
      </c>
      <c r="F14" s="270">
        <f t="shared" si="0"/>
        <v>0</v>
      </c>
    </row>
    <row r="15" spans="1:6" s="6" customFormat="1" ht="24.75" thickBot="1">
      <c r="A15" s="560" t="s">
        <v>52</v>
      </c>
      <c r="B15" s="560"/>
      <c r="C15" s="560"/>
      <c r="D15" s="74">
        <f>SUM(D6:D14)</f>
        <v>190000</v>
      </c>
      <c r="E15" s="74">
        <f>SUM(E6:E14)</f>
        <v>53001</v>
      </c>
      <c r="F15" s="74">
        <f>SUM(F6:F14)</f>
        <v>53001</v>
      </c>
    </row>
    <row r="16" ht="12.75" customHeight="1" thickTop="1"/>
    <row r="17" ht="24">
      <c r="A17" s="6" t="s">
        <v>78</v>
      </c>
    </row>
    <row r="18" ht="21" customHeight="1"/>
    <row r="19" ht="21" customHeight="1"/>
    <row r="20" spans="1:5" ht="24">
      <c r="A20" s="2"/>
      <c r="B20" s="2"/>
      <c r="C20" s="2"/>
      <c r="D20" s="2"/>
      <c r="E20" s="68"/>
    </row>
    <row r="21" spans="1:5" ht="24">
      <c r="A21" s="2"/>
      <c r="B21" s="2"/>
      <c r="C21" s="2"/>
      <c r="D21" s="2"/>
      <c r="E21" s="68"/>
    </row>
  </sheetData>
  <sheetProtection/>
  <mergeCells count="4">
    <mergeCell ref="A1:F1"/>
    <mergeCell ref="A2:F2"/>
    <mergeCell ref="A3:F3"/>
    <mergeCell ref="A15:C15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E11" sqref="E11"/>
    </sheetView>
  </sheetViews>
  <sheetFormatPr defaultColWidth="9.00390625" defaultRowHeight="15"/>
  <cols>
    <col min="1" max="1" width="15.7109375" style="3" customWidth="1"/>
    <col min="2" max="2" width="20.140625" style="3" customWidth="1"/>
    <col min="3" max="4" width="12.57421875" style="3" customWidth="1"/>
    <col min="5" max="5" width="19.28125" style="3" customWidth="1"/>
    <col min="6" max="7" width="16.140625" style="3" customWidth="1"/>
    <col min="8" max="8" width="12.57421875" style="3" customWidth="1"/>
    <col min="9" max="16384" width="9.00390625" style="3" customWidth="1"/>
  </cols>
  <sheetData>
    <row r="1" spans="1:8" ht="24">
      <c r="A1" s="535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5"/>
      <c r="C1" s="535"/>
      <c r="D1" s="535"/>
      <c r="E1" s="535"/>
      <c r="F1" s="535"/>
      <c r="G1" s="535"/>
      <c r="H1" s="535"/>
    </row>
    <row r="2" spans="1:8" ht="24">
      <c r="A2" s="535" t="s">
        <v>105</v>
      </c>
      <c r="B2" s="535"/>
      <c r="C2" s="535"/>
      <c r="D2" s="535"/>
      <c r="E2" s="535"/>
      <c r="F2" s="535"/>
      <c r="G2" s="535"/>
      <c r="H2" s="535"/>
    </row>
    <row r="3" spans="1:8" ht="24">
      <c r="A3" s="535" t="str">
        <f>+'ตามแผนงาน 1'!A3:F3</f>
        <v>ตั้งแต่วันที่  1  ตุลาคม 2560  ถึง  30 กันยายน 2561</v>
      </c>
      <c r="B3" s="535"/>
      <c r="C3" s="535"/>
      <c r="D3" s="535"/>
      <c r="E3" s="535"/>
      <c r="F3" s="535"/>
      <c r="G3" s="535"/>
      <c r="H3" s="535"/>
    </row>
    <row r="5" spans="1:8" s="7" customFormat="1" ht="32.25" customHeight="1">
      <c r="A5" s="15" t="s">
        <v>77</v>
      </c>
      <c r="B5" s="15" t="s">
        <v>63</v>
      </c>
      <c r="C5" s="15" t="s">
        <v>60</v>
      </c>
      <c r="D5" s="16" t="s">
        <v>19</v>
      </c>
      <c r="E5" s="20" t="s">
        <v>106</v>
      </c>
      <c r="F5" s="19" t="s">
        <v>107</v>
      </c>
      <c r="G5" s="19" t="s">
        <v>108</v>
      </c>
      <c r="H5" s="15" t="s">
        <v>52</v>
      </c>
    </row>
    <row r="6" spans="1:8" ht="24">
      <c r="A6" s="8" t="s">
        <v>79</v>
      </c>
      <c r="B6" s="8" t="s">
        <v>80</v>
      </c>
      <c r="C6" s="8"/>
      <c r="D6" s="10"/>
      <c r="E6" s="10"/>
      <c r="F6" s="10"/>
      <c r="G6" s="10"/>
      <c r="H6" s="10">
        <f>SUM(E6:G6)</f>
        <v>0</v>
      </c>
    </row>
    <row r="7" spans="1:8" ht="24">
      <c r="A7" s="9"/>
      <c r="B7" s="9" t="s">
        <v>81</v>
      </c>
      <c r="C7" s="9"/>
      <c r="D7" s="11"/>
      <c r="E7" s="11"/>
      <c r="F7" s="11"/>
      <c r="G7" s="11"/>
      <c r="H7" s="11">
        <f aca="true" t="shared" si="0" ref="H7:H15">SUM(E7:G7)</f>
        <v>0</v>
      </c>
    </row>
    <row r="8" spans="1:8" ht="24">
      <c r="A8" s="9" t="s">
        <v>82</v>
      </c>
      <c r="B8" s="18" t="s">
        <v>35</v>
      </c>
      <c r="C8" s="9"/>
      <c r="D8" s="11"/>
      <c r="E8" s="11"/>
      <c r="F8" s="11"/>
      <c r="G8" s="11"/>
      <c r="H8" s="11">
        <f t="shared" si="0"/>
        <v>0</v>
      </c>
    </row>
    <row r="9" spans="1:8" ht="24">
      <c r="A9" s="9"/>
      <c r="B9" s="18" t="s">
        <v>36</v>
      </c>
      <c r="C9" s="9"/>
      <c r="D9" s="11"/>
      <c r="E9" s="11"/>
      <c r="F9" s="11"/>
      <c r="G9" s="11"/>
      <c r="H9" s="11">
        <f t="shared" si="0"/>
        <v>0</v>
      </c>
    </row>
    <row r="10" spans="1:8" ht="24">
      <c r="A10" s="9"/>
      <c r="B10" s="18" t="s">
        <v>37</v>
      </c>
      <c r="C10" s="9"/>
      <c r="D10" s="11"/>
      <c r="E10" s="11"/>
      <c r="F10" s="11"/>
      <c r="G10" s="11"/>
      <c r="H10" s="11">
        <f t="shared" si="0"/>
        <v>0</v>
      </c>
    </row>
    <row r="11" spans="1:8" ht="24">
      <c r="A11" s="9"/>
      <c r="B11" s="18" t="s">
        <v>83</v>
      </c>
      <c r="C11" s="9"/>
      <c r="D11" s="11"/>
      <c r="E11" s="11"/>
      <c r="F11" s="11"/>
      <c r="G11" s="11"/>
      <c r="H11" s="11">
        <f t="shared" si="0"/>
        <v>0</v>
      </c>
    </row>
    <row r="12" spans="1:8" ht="24">
      <c r="A12" s="9" t="s">
        <v>85</v>
      </c>
      <c r="B12" s="18" t="s">
        <v>84</v>
      </c>
      <c r="C12" s="18"/>
      <c r="D12" s="11"/>
      <c r="E12" s="11"/>
      <c r="F12" s="11"/>
      <c r="G12" s="11"/>
      <c r="H12" s="11">
        <f t="shared" si="0"/>
        <v>0</v>
      </c>
    </row>
    <row r="13" spans="1:8" ht="24">
      <c r="A13" s="9"/>
      <c r="B13" s="18" t="s">
        <v>40</v>
      </c>
      <c r="C13" s="18"/>
      <c r="D13" s="11"/>
      <c r="E13" s="11"/>
      <c r="F13" s="11"/>
      <c r="G13" s="11"/>
      <c r="H13" s="11">
        <f t="shared" si="0"/>
        <v>0</v>
      </c>
    </row>
    <row r="14" spans="1:8" ht="24">
      <c r="A14" s="9" t="s">
        <v>86</v>
      </c>
      <c r="B14" s="18" t="s">
        <v>38</v>
      </c>
      <c r="C14" s="18"/>
      <c r="D14" s="11"/>
      <c r="E14" s="11"/>
      <c r="F14" s="11"/>
      <c r="G14" s="11"/>
      <c r="H14" s="11">
        <f t="shared" si="0"/>
        <v>0</v>
      </c>
    </row>
    <row r="15" spans="1:8" ht="24">
      <c r="A15" s="9" t="s">
        <v>87</v>
      </c>
      <c r="B15" s="18" t="s">
        <v>18</v>
      </c>
      <c r="C15" s="18"/>
      <c r="D15" s="11"/>
      <c r="E15" s="11"/>
      <c r="F15" s="11"/>
      <c r="G15" s="11"/>
      <c r="H15" s="12">
        <f t="shared" si="0"/>
        <v>0</v>
      </c>
    </row>
    <row r="16" spans="1:8" ht="24.75" thickBot="1">
      <c r="A16" s="560" t="s">
        <v>52</v>
      </c>
      <c r="B16" s="560"/>
      <c r="C16" s="560"/>
      <c r="D16" s="13">
        <f>SUM(D6:D15)</f>
        <v>0</v>
      </c>
      <c r="E16" s="13">
        <f>SUM(E6:E15)</f>
        <v>0</v>
      </c>
      <c r="F16" s="13">
        <f>SUM(F6:F15)</f>
        <v>0</v>
      </c>
      <c r="G16" s="13">
        <f>SUM(G6:G15)</f>
        <v>0</v>
      </c>
      <c r="H16" s="13">
        <f>SUM(H6:H15)</f>
        <v>0</v>
      </c>
    </row>
    <row r="17" ht="24.75" thickTop="1"/>
    <row r="18" ht="24">
      <c r="A18" s="6" t="s">
        <v>78</v>
      </c>
    </row>
  </sheetData>
  <sheetProtection/>
  <mergeCells count="4">
    <mergeCell ref="A1:H1"/>
    <mergeCell ref="A2:H2"/>
    <mergeCell ref="A3:H3"/>
    <mergeCell ref="A16:C16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32"/>
  <sheetViews>
    <sheetView view="pageBreakPreview" zoomScaleNormal="80" zoomScaleSheetLayoutView="100" zoomScalePageLayoutView="0" workbookViewId="0" topLeftCell="D7">
      <selection activeCell="L16" sqref="L16"/>
    </sheetView>
  </sheetViews>
  <sheetFormatPr defaultColWidth="9.00390625" defaultRowHeight="15"/>
  <cols>
    <col min="1" max="1" width="10.140625" style="329" customWidth="1"/>
    <col min="2" max="2" width="22.140625" style="1" customWidth="1"/>
    <col min="3" max="3" width="11.7109375" style="1" customWidth="1"/>
    <col min="4" max="4" width="13.7109375" style="1" bestFit="1" customWidth="1"/>
    <col min="5" max="5" width="12.57421875" style="1" customWidth="1"/>
    <col min="6" max="6" width="13.57421875" style="1" customWidth="1"/>
    <col min="7" max="8" width="11.00390625" style="1" customWidth="1"/>
    <col min="9" max="9" width="13.140625" style="1" customWidth="1"/>
    <col min="10" max="11" width="12.57421875" style="1" customWidth="1"/>
    <col min="12" max="12" width="12.57421875" style="1" bestFit="1" customWidth="1"/>
    <col min="13" max="13" width="12.57421875" style="1" customWidth="1"/>
    <col min="14" max="14" width="13.140625" style="1" customWidth="1"/>
    <col min="15" max="15" width="13.421875" style="1" bestFit="1" customWidth="1"/>
    <col min="16" max="16" width="10.8515625" style="333" bestFit="1" customWidth="1"/>
    <col min="17" max="16384" width="9.00390625" style="1" customWidth="1"/>
  </cols>
  <sheetData>
    <row r="1" spans="1:15" ht="22.5">
      <c r="A1" s="563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</row>
    <row r="2" spans="1:15" ht="22.5">
      <c r="A2" s="563" t="s">
        <v>109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</row>
    <row r="3" spans="1:15" ht="22.5">
      <c r="A3" s="563" t="str">
        <f>+'ตามแผนงาน 1'!A3:F3</f>
        <v>ตั้งแต่วันที่  1  ตุลาคม 2560  ถึง  30 กันยายน 2561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</row>
    <row r="5" spans="1:15" ht="22.5">
      <c r="A5" s="564" t="s">
        <v>77</v>
      </c>
      <c r="B5" s="561" t="s">
        <v>63</v>
      </c>
      <c r="C5" s="561" t="s">
        <v>60</v>
      </c>
      <c r="D5" s="561" t="s">
        <v>61</v>
      </c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</row>
    <row r="6" spans="1:16" s="25" customFormat="1" ht="114">
      <c r="A6" s="564"/>
      <c r="B6" s="561"/>
      <c r="C6" s="561"/>
      <c r="D6" s="21" t="s">
        <v>110</v>
      </c>
      <c r="E6" s="21" t="s">
        <v>111</v>
      </c>
      <c r="F6" s="22" t="s">
        <v>112</v>
      </c>
      <c r="G6" s="21" t="s">
        <v>132</v>
      </c>
      <c r="H6" s="21" t="s">
        <v>113</v>
      </c>
      <c r="I6" s="21" t="s">
        <v>114</v>
      </c>
      <c r="J6" s="21" t="s">
        <v>115</v>
      </c>
      <c r="K6" s="21" t="s">
        <v>116</v>
      </c>
      <c r="L6" s="21" t="s">
        <v>117</v>
      </c>
      <c r="M6" s="21" t="s">
        <v>118</v>
      </c>
      <c r="N6" s="23" t="s">
        <v>39</v>
      </c>
      <c r="O6" s="64" t="s">
        <v>52</v>
      </c>
      <c r="P6" s="334"/>
    </row>
    <row r="7" spans="1:16" s="54" customFormat="1" ht="27.75" customHeight="1">
      <c r="A7" s="327" t="s">
        <v>23</v>
      </c>
      <c r="B7" s="212"/>
      <c r="C7" s="27"/>
      <c r="D7" s="61"/>
      <c r="E7" s="61"/>
      <c r="F7" s="62"/>
      <c r="G7" s="61"/>
      <c r="H7" s="61"/>
      <c r="I7" s="61"/>
      <c r="J7" s="61"/>
      <c r="K7" s="61"/>
      <c r="L7" s="61"/>
      <c r="M7" s="61"/>
      <c r="N7" s="61"/>
      <c r="O7" s="31"/>
      <c r="P7" s="334"/>
    </row>
    <row r="8" spans="1:16" s="54" customFormat="1" ht="24">
      <c r="A8" s="331" t="s">
        <v>79</v>
      </c>
      <c r="B8" s="278" t="s">
        <v>207</v>
      </c>
      <c r="C8" s="279" t="s">
        <v>133</v>
      </c>
      <c r="D8" s="280">
        <v>2743920</v>
      </c>
      <c r="E8" s="280">
        <v>0</v>
      </c>
      <c r="F8" s="281">
        <v>0</v>
      </c>
      <c r="G8" s="280">
        <v>0</v>
      </c>
      <c r="H8" s="280">
        <v>0</v>
      </c>
      <c r="I8" s="280">
        <v>0</v>
      </c>
      <c r="J8" s="280">
        <v>0</v>
      </c>
      <c r="K8" s="280">
        <v>0</v>
      </c>
      <c r="L8" s="280">
        <v>0</v>
      </c>
      <c r="M8" s="280">
        <v>0</v>
      </c>
      <c r="N8" s="280">
        <v>0</v>
      </c>
      <c r="O8" s="282">
        <f aca="true" t="shared" si="0" ref="O8:O18">SUM(D8:N8)</f>
        <v>2743920</v>
      </c>
      <c r="P8" s="334"/>
    </row>
    <row r="9" spans="1:15" ht="24">
      <c r="A9" s="283"/>
      <c r="B9" s="283" t="s">
        <v>208</v>
      </c>
      <c r="C9" s="284" t="s">
        <v>133</v>
      </c>
      <c r="D9" s="285">
        <v>5562288</v>
      </c>
      <c r="E9" s="285">
        <v>0</v>
      </c>
      <c r="F9" s="286">
        <v>2006304</v>
      </c>
      <c r="G9" s="285">
        <v>0</v>
      </c>
      <c r="H9" s="285">
        <v>0</v>
      </c>
      <c r="I9" s="285">
        <v>957040</v>
      </c>
      <c r="J9" s="285">
        <v>0</v>
      </c>
      <c r="K9" s="285">
        <v>0</v>
      </c>
      <c r="L9" s="285">
        <v>0</v>
      </c>
      <c r="M9" s="285">
        <v>0</v>
      </c>
      <c r="N9" s="287">
        <v>0</v>
      </c>
      <c r="O9" s="287">
        <f t="shared" si="0"/>
        <v>8525632</v>
      </c>
    </row>
    <row r="10" spans="1:15" ht="24">
      <c r="A10" s="332" t="s">
        <v>209</v>
      </c>
      <c r="B10" s="283" t="s">
        <v>35</v>
      </c>
      <c r="C10" s="284" t="s">
        <v>133</v>
      </c>
      <c r="D10" s="285">
        <v>717290</v>
      </c>
      <c r="E10" s="285">
        <v>51300</v>
      </c>
      <c r="F10" s="286">
        <v>179865</v>
      </c>
      <c r="G10" s="285">
        <v>0</v>
      </c>
      <c r="H10" s="285">
        <v>0</v>
      </c>
      <c r="I10" s="285">
        <v>92800</v>
      </c>
      <c r="J10" s="285">
        <v>0</v>
      </c>
      <c r="K10" s="285">
        <v>0</v>
      </c>
      <c r="L10" s="285">
        <v>0</v>
      </c>
      <c r="M10" s="285">
        <v>0</v>
      </c>
      <c r="N10" s="287">
        <v>0</v>
      </c>
      <c r="O10" s="287">
        <f t="shared" si="0"/>
        <v>1041255</v>
      </c>
    </row>
    <row r="11" spans="1:15" ht="24">
      <c r="A11" s="283"/>
      <c r="B11" s="283" t="s">
        <v>36</v>
      </c>
      <c r="C11" s="284" t="s">
        <v>133</v>
      </c>
      <c r="D11" s="285">
        <v>914588.55</v>
      </c>
      <c r="E11" s="285">
        <v>152418</v>
      </c>
      <c r="F11" s="286">
        <v>893386</v>
      </c>
      <c r="G11" s="285">
        <v>474856</v>
      </c>
      <c r="H11" s="285">
        <v>128850</v>
      </c>
      <c r="I11" s="285">
        <v>539319</v>
      </c>
      <c r="J11" s="285">
        <v>72332</v>
      </c>
      <c r="K11" s="285">
        <v>194312</v>
      </c>
      <c r="L11" s="285">
        <v>0</v>
      </c>
      <c r="M11" s="285">
        <v>53001</v>
      </c>
      <c r="N11" s="287">
        <v>0</v>
      </c>
      <c r="O11" s="287">
        <v>3423062.55</v>
      </c>
    </row>
    <row r="12" spans="1:15" ht="24">
      <c r="A12" s="283"/>
      <c r="B12" s="283" t="s">
        <v>37</v>
      </c>
      <c r="C12" s="284" t="s">
        <v>133</v>
      </c>
      <c r="D12" s="285">
        <v>333608</v>
      </c>
      <c r="E12" s="285">
        <v>0</v>
      </c>
      <c r="F12" s="286">
        <v>1156234.32</v>
      </c>
      <c r="G12" s="285">
        <v>0</v>
      </c>
      <c r="H12" s="285">
        <v>0</v>
      </c>
      <c r="I12" s="285">
        <v>143134</v>
      </c>
      <c r="J12" s="285">
        <v>0</v>
      </c>
      <c r="K12" s="285">
        <v>0</v>
      </c>
      <c r="L12" s="285">
        <v>0</v>
      </c>
      <c r="M12" s="285">
        <v>0</v>
      </c>
      <c r="N12" s="287">
        <v>0</v>
      </c>
      <c r="O12" s="287">
        <f t="shared" si="0"/>
        <v>1632976.32</v>
      </c>
    </row>
    <row r="13" spans="1:15" ht="24">
      <c r="A13" s="283"/>
      <c r="B13" s="283" t="s">
        <v>83</v>
      </c>
      <c r="C13" s="284" t="s">
        <v>133</v>
      </c>
      <c r="D13" s="285">
        <v>296480.76</v>
      </c>
      <c r="E13" s="285">
        <v>0</v>
      </c>
      <c r="F13" s="286">
        <v>0</v>
      </c>
      <c r="G13" s="285">
        <v>0</v>
      </c>
      <c r="H13" s="285">
        <v>0</v>
      </c>
      <c r="I13" s="285">
        <v>0</v>
      </c>
      <c r="J13" s="285">
        <v>0</v>
      </c>
      <c r="K13" s="285">
        <v>0</v>
      </c>
      <c r="L13" s="285">
        <v>0</v>
      </c>
      <c r="M13" s="285">
        <v>0</v>
      </c>
      <c r="N13" s="287">
        <v>0</v>
      </c>
      <c r="O13" s="287">
        <f t="shared" si="0"/>
        <v>296480.76</v>
      </c>
    </row>
    <row r="14" spans="1:15" ht="24">
      <c r="A14" s="332" t="s">
        <v>85</v>
      </c>
      <c r="B14" s="283" t="s">
        <v>84</v>
      </c>
      <c r="C14" s="284" t="s">
        <v>133</v>
      </c>
      <c r="D14" s="285">
        <v>76380</v>
      </c>
      <c r="E14" s="285">
        <v>66500</v>
      </c>
      <c r="F14" s="286">
        <v>137500</v>
      </c>
      <c r="G14" s="285">
        <v>0</v>
      </c>
      <c r="H14" s="285">
        <v>0</v>
      </c>
      <c r="I14" s="285">
        <v>0</v>
      </c>
      <c r="J14" s="285">
        <v>0</v>
      </c>
      <c r="K14" s="285">
        <v>0</v>
      </c>
      <c r="L14" s="285">
        <v>0</v>
      </c>
      <c r="M14" s="285">
        <v>0</v>
      </c>
      <c r="N14" s="287">
        <v>0</v>
      </c>
      <c r="O14" s="287">
        <f t="shared" si="0"/>
        <v>280380</v>
      </c>
    </row>
    <row r="15" spans="1:15" ht="24">
      <c r="A15" s="332"/>
      <c r="B15" s="283" t="s">
        <v>40</v>
      </c>
      <c r="C15" s="284" t="s">
        <v>133</v>
      </c>
      <c r="D15" s="285">
        <v>0</v>
      </c>
      <c r="E15" s="285">
        <v>0</v>
      </c>
      <c r="F15" s="286">
        <v>0</v>
      </c>
      <c r="G15" s="285">
        <v>0</v>
      </c>
      <c r="H15" s="285">
        <v>0</v>
      </c>
      <c r="I15" s="285">
        <v>533000</v>
      </c>
      <c r="J15" s="285">
        <v>0</v>
      </c>
      <c r="K15" s="285">
        <v>0</v>
      </c>
      <c r="L15" s="285">
        <v>3229400</v>
      </c>
      <c r="M15" s="285">
        <v>0</v>
      </c>
      <c r="N15" s="287">
        <v>0</v>
      </c>
      <c r="O15" s="287">
        <f t="shared" si="0"/>
        <v>3762400</v>
      </c>
    </row>
    <row r="16" spans="1:15" ht="24">
      <c r="A16" s="332" t="s">
        <v>87</v>
      </c>
      <c r="B16" s="283" t="s">
        <v>18</v>
      </c>
      <c r="C16" s="284" t="s">
        <v>133</v>
      </c>
      <c r="D16" s="285">
        <v>26000</v>
      </c>
      <c r="E16" s="285">
        <v>40000</v>
      </c>
      <c r="F16" s="286">
        <v>1705700</v>
      </c>
      <c r="G16" s="285">
        <v>0</v>
      </c>
      <c r="H16" s="285">
        <v>50000</v>
      </c>
      <c r="I16" s="285">
        <v>530466.47</v>
      </c>
      <c r="J16" s="285">
        <v>0</v>
      </c>
      <c r="K16" s="285">
        <v>0</v>
      </c>
      <c r="L16" s="285">
        <v>0</v>
      </c>
      <c r="M16" s="285">
        <v>0</v>
      </c>
      <c r="N16" s="287">
        <v>0</v>
      </c>
      <c r="O16" s="287">
        <f t="shared" si="0"/>
        <v>2352166.4699999997</v>
      </c>
    </row>
    <row r="17" spans="1:15" ht="24">
      <c r="A17" s="332" t="s">
        <v>39</v>
      </c>
      <c r="B17" s="283" t="s">
        <v>39</v>
      </c>
      <c r="C17" s="284" t="s">
        <v>133</v>
      </c>
      <c r="D17" s="285">
        <v>0</v>
      </c>
      <c r="E17" s="285">
        <v>0</v>
      </c>
      <c r="F17" s="286">
        <v>0</v>
      </c>
      <c r="G17" s="285">
        <v>0</v>
      </c>
      <c r="H17" s="285">
        <v>0</v>
      </c>
      <c r="I17" s="285">
        <v>0</v>
      </c>
      <c r="J17" s="285">
        <v>0</v>
      </c>
      <c r="K17" s="285">
        <v>0</v>
      </c>
      <c r="L17" s="285">
        <v>0</v>
      </c>
      <c r="M17" s="285">
        <v>0</v>
      </c>
      <c r="N17" s="287">
        <v>0</v>
      </c>
      <c r="O17" s="287">
        <f t="shared" si="0"/>
        <v>0</v>
      </c>
    </row>
    <row r="18" spans="1:15" ht="24">
      <c r="A18" s="328"/>
      <c r="B18" s="268"/>
      <c r="C18" s="288"/>
      <c r="D18" s="289"/>
      <c r="E18" s="289"/>
      <c r="F18" s="289"/>
      <c r="G18" s="289"/>
      <c r="H18" s="289"/>
      <c r="I18" s="289"/>
      <c r="J18" s="289"/>
      <c r="K18" s="289"/>
      <c r="L18" s="289"/>
      <c r="M18" s="290"/>
      <c r="N18" s="290">
        <v>9277937</v>
      </c>
      <c r="O18" s="290">
        <f t="shared" si="0"/>
        <v>9277937</v>
      </c>
    </row>
    <row r="19" spans="1:16" s="29" customFormat="1" ht="24.75" thickBot="1">
      <c r="A19" s="556" t="s">
        <v>52</v>
      </c>
      <c r="B19" s="556"/>
      <c r="C19" s="556"/>
      <c r="D19" s="74">
        <f>SUM(D8:D18)</f>
        <v>10670555.31</v>
      </c>
      <c r="E19" s="74">
        <f aca="true" t="shared" si="1" ref="E19:M19">SUM(E9:E18)</f>
        <v>310218</v>
      </c>
      <c r="F19" s="74">
        <f t="shared" si="1"/>
        <v>6078989.32</v>
      </c>
      <c r="G19" s="74">
        <f t="shared" si="1"/>
        <v>474856</v>
      </c>
      <c r="H19" s="74">
        <f t="shared" si="1"/>
        <v>178850</v>
      </c>
      <c r="I19" s="74">
        <f t="shared" si="1"/>
        <v>2795759.4699999997</v>
      </c>
      <c r="J19" s="74">
        <f t="shared" si="1"/>
        <v>72332</v>
      </c>
      <c r="K19" s="74">
        <f t="shared" si="1"/>
        <v>194312</v>
      </c>
      <c r="L19" s="74">
        <f t="shared" si="1"/>
        <v>3229400</v>
      </c>
      <c r="M19" s="74">
        <f t="shared" si="1"/>
        <v>53001</v>
      </c>
      <c r="N19" s="74">
        <f>SUM(N7:N18)</f>
        <v>9277937</v>
      </c>
      <c r="O19" s="74">
        <f>SUM(O7:O18)</f>
        <v>33336210.1</v>
      </c>
      <c r="P19" s="335"/>
    </row>
    <row r="20" ht="23.25" thickTop="1"/>
    <row r="21" ht="22.5">
      <c r="A21" s="330" t="s">
        <v>78</v>
      </c>
    </row>
    <row r="22" ht="22.5">
      <c r="A22" s="330"/>
    </row>
    <row r="23" ht="22.5">
      <c r="A23" s="330"/>
    </row>
    <row r="24" ht="22.5">
      <c r="A24" s="329" t="s">
        <v>1279</v>
      </c>
    </row>
    <row r="25" spans="1:16" s="3" customFormat="1" ht="24">
      <c r="A25" s="562" t="s">
        <v>1280</v>
      </c>
      <c r="B25" s="562"/>
      <c r="C25" s="562"/>
      <c r="D25" s="562"/>
      <c r="E25" s="562"/>
      <c r="F25" s="562"/>
      <c r="G25" s="562"/>
      <c r="H25" s="562"/>
      <c r="I25" s="562"/>
      <c r="J25" s="562"/>
      <c r="K25" s="562"/>
      <c r="L25" s="562"/>
      <c r="M25" s="562"/>
      <c r="N25" s="562"/>
      <c r="O25" s="562"/>
      <c r="P25" s="66"/>
    </row>
    <row r="26" ht="22.5">
      <c r="A26" s="329" t="s">
        <v>359</v>
      </c>
    </row>
    <row r="31" ht="22.5">
      <c r="A31" s="457" t="s">
        <v>1281</v>
      </c>
    </row>
    <row r="32" ht="22.5">
      <c r="A32" s="329" t="s">
        <v>1282</v>
      </c>
    </row>
  </sheetData>
  <sheetProtection/>
  <mergeCells count="9">
    <mergeCell ref="C5:C6"/>
    <mergeCell ref="D5:O5"/>
    <mergeCell ref="A25:O25"/>
    <mergeCell ref="A1:O1"/>
    <mergeCell ref="A2:O2"/>
    <mergeCell ref="A3:O3"/>
    <mergeCell ref="A19:C19"/>
    <mergeCell ref="A5:A6"/>
    <mergeCell ref="B5:B6"/>
  </mergeCells>
  <printOptions/>
  <pageMargins left="0.31496062992125984" right="0" top="0.7480314960629921" bottom="0.35433070866141736" header="0.31496062992125984" footer="0.31496062992125984"/>
  <pageSetup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Normal="70" zoomScaleSheetLayoutView="100" zoomScalePageLayoutView="0" workbookViewId="0" topLeftCell="C1">
      <selection activeCell="C30" sqref="C30"/>
    </sheetView>
  </sheetViews>
  <sheetFormatPr defaultColWidth="9.00390625" defaultRowHeight="15"/>
  <cols>
    <col min="1" max="1" width="11.00390625" style="1" customWidth="1"/>
    <col min="2" max="2" width="20.140625" style="1" customWidth="1"/>
    <col min="3" max="3" width="12.8515625" style="1" customWidth="1"/>
    <col min="4" max="4" width="13.00390625" style="1" customWidth="1"/>
    <col min="5" max="5" width="12.7109375" style="1" customWidth="1"/>
    <col min="6" max="7" width="10.28125" style="1" customWidth="1"/>
    <col min="8" max="8" width="12.28125" style="1" customWidth="1"/>
    <col min="9" max="9" width="11.00390625" style="1" customWidth="1"/>
    <col min="10" max="10" width="11.140625" style="1" customWidth="1"/>
    <col min="11" max="11" width="13.28125" style="1" customWidth="1"/>
    <col min="12" max="12" width="11.421875" style="1" customWidth="1"/>
    <col min="13" max="13" width="13.140625" style="1" customWidth="1"/>
    <col min="14" max="14" width="12.57421875" style="1" customWidth="1"/>
    <col min="15" max="16384" width="9.00390625" style="1" customWidth="1"/>
  </cols>
  <sheetData>
    <row r="1" spans="1:14" ht="22.5">
      <c r="A1" s="563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</row>
    <row r="2" spans="1:14" ht="22.5">
      <c r="A2" s="563" t="s">
        <v>121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</row>
    <row r="3" spans="1:14" ht="22.5">
      <c r="A3" s="563" t="str">
        <f>+'ตามแผนงาน 1'!A3:F3</f>
        <v>ตั้งแต่วันที่  1  ตุลาคม 2560  ถึง  30 กันยายน 2561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</row>
    <row r="5" spans="1:14" ht="22.5">
      <c r="A5" s="561" t="s">
        <v>77</v>
      </c>
      <c r="B5" s="561" t="s">
        <v>63</v>
      </c>
      <c r="C5" s="561" t="s">
        <v>61</v>
      </c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</row>
    <row r="6" spans="1:14" s="25" customFormat="1" ht="114">
      <c r="A6" s="561"/>
      <c r="B6" s="561"/>
      <c r="C6" s="21" t="s">
        <v>110</v>
      </c>
      <c r="D6" s="21" t="s">
        <v>111</v>
      </c>
      <c r="E6" s="22" t="s">
        <v>112</v>
      </c>
      <c r="F6" s="21" t="s">
        <v>132</v>
      </c>
      <c r="G6" s="21" t="s">
        <v>113</v>
      </c>
      <c r="H6" s="21" t="s">
        <v>114</v>
      </c>
      <c r="I6" s="21" t="s">
        <v>115</v>
      </c>
      <c r="J6" s="21" t="s">
        <v>116</v>
      </c>
      <c r="K6" s="21" t="s">
        <v>117</v>
      </c>
      <c r="L6" s="21" t="s">
        <v>118</v>
      </c>
      <c r="M6" s="23" t="s">
        <v>39</v>
      </c>
      <c r="N6" s="24" t="s">
        <v>52</v>
      </c>
    </row>
    <row r="7" spans="1:14" s="54" customFormat="1" ht="22.5">
      <c r="A7" s="291" t="s">
        <v>39</v>
      </c>
      <c r="B7" s="291" t="s">
        <v>39</v>
      </c>
      <c r="C7" s="292">
        <v>0</v>
      </c>
      <c r="D7" s="292">
        <v>0</v>
      </c>
      <c r="E7" s="292">
        <v>0</v>
      </c>
      <c r="F7" s="292">
        <v>0</v>
      </c>
      <c r="G7" s="292">
        <v>0</v>
      </c>
      <c r="H7" s="292">
        <v>0</v>
      </c>
      <c r="I7" s="292">
        <v>0</v>
      </c>
      <c r="J7" s="292">
        <v>0</v>
      </c>
      <c r="K7" s="292">
        <v>0</v>
      </c>
      <c r="L7" s="292">
        <v>0</v>
      </c>
      <c r="M7" s="292">
        <v>0</v>
      </c>
      <c r="N7" s="292">
        <v>0</v>
      </c>
    </row>
    <row r="8" spans="1:14" ht="22.5">
      <c r="A8" s="284" t="s">
        <v>79</v>
      </c>
      <c r="B8" s="284" t="s">
        <v>80</v>
      </c>
      <c r="C8" s="293">
        <v>0</v>
      </c>
      <c r="D8" s="293">
        <v>0</v>
      </c>
      <c r="E8" s="293">
        <v>0</v>
      </c>
      <c r="F8" s="293">
        <v>0</v>
      </c>
      <c r="G8" s="293">
        <v>0</v>
      </c>
      <c r="H8" s="293">
        <v>0</v>
      </c>
      <c r="I8" s="293">
        <v>0</v>
      </c>
      <c r="J8" s="293">
        <v>0</v>
      </c>
      <c r="K8" s="293">
        <v>0</v>
      </c>
      <c r="L8" s="293">
        <v>0</v>
      </c>
      <c r="M8" s="293">
        <v>0</v>
      </c>
      <c r="N8" s="293">
        <v>0</v>
      </c>
    </row>
    <row r="9" spans="1:14" ht="22.5">
      <c r="A9" s="284"/>
      <c r="B9" s="284" t="s">
        <v>81</v>
      </c>
      <c r="C9" s="293">
        <v>0</v>
      </c>
      <c r="D9" s="293">
        <v>0</v>
      </c>
      <c r="E9" s="293">
        <v>0</v>
      </c>
      <c r="F9" s="293">
        <v>0</v>
      </c>
      <c r="G9" s="293">
        <v>0</v>
      </c>
      <c r="H9" s="293">
        <v>0</v>
      </c>
      <c r="I9" s="293">
        <v>0</v>
      </c>
      <c r="J9" s="293">
        <v>0</v>
      </c>
      <c r="K9" s="293">
        <v>0</v>
      </c>
      <c r="L9" s="293">
        <v>0</v>
      </c>
      <c r="M9" s="293">
        <v>0</v>
      </c>
      <c r="N9" s="293">
        <v>0</v>
      </c>
    </row>
    <row r="10" spans="1:14" ht="22.5">
      <c r="A10" s="284" t="s">
        <v>82</v>
      </c>
      <c r="B10" s="294" t="s">
        <v>35</v>
      </c>
      <c r="C10" s="293">
        <v>0</v>
      </c>
      <c r="D10" s="293">
        <v>0</v>
      </c>
      <c r="E10" s="293">
        <v>0</v>
      </c>
      <c r="F10" s="293">
        <v>0</v>
      </c>
      <c r="G10" s="293">
        <v>0</v>
      </c>
      <c r="H10" s="293">
        <v>0</v>
      </c>
      <c r="I10" s="293">
        <v>0</v>
      </c>
      <c r="J10" s="293">
        <v>0</v>
      </c>
      <c r="K10" s="293">
        <v>0</v>
      </c>
      <c r="L10" s="293">
        <v>0</v>
      </c>
      <c r="M10" s="293">
        <v>0</v>
      </c>
      <c r="N10" s="293">
        <v>0</v>
      </c>
    </row>
    <row r="11" spans="1:14" ht="22.5">
      <c r="A11" s="284"/>
      <c r="B11" s="294" t="s">
        <v>36</v>
      </c>
      <c r="C11" s="293">
        <v>0</v>
      </c>
      <c r="D11" s="293">
        <v>0</v>
      </c>
      <c r="E11" s="293">
        <v>0</v>
      </c>
      <c r="F11" s="293">
        <v>0</v>
      </c>
      <c r="G11" s="293">
        <v>0</v>
      </c>
      <c r="H11" s="293">
        <v>0</v>
      </c>
      <c r="I11" s="293">
        <v>0</v>
      </c>
      <c r="J11" s="293">
        <v>0</v>
      </c>
      <c r="K11" s="293">
        <v>0</v>
      </c>
      <c r="L11" s="293">
        <v>0</v>
      </c>
      <c r="M11" s="293">
        <v>0</v>
      </c>
      <c r="N11" s="293">
        <v>0</v>
      </c>
    </row>
    <row r="12" spans="1:14" ht="22.5">
      <c r="A12" s="284"/>
      <c r="B12" s="294" t="s">
        <v>37</v>
      </c>
      <c r="C12" s="293">
        <v>0</v>
      </c>
      <c r="D12" s="293">
        <v>0</v>
      </c>
      <c r="E12" s="293">
        <v>0</v>
      </c>
      <c r="F12" s="293">
        <v>0</v>
      </c>
      <c r="G12" s="293">
        <v>0</v>
      </c>
      <c r="H12" s="293">
        <v>0</v>
      </c>
      <c r="I12" s="293">
        <v>0</v>
      </c>
      <c r="J12" s="293">
        <v>0</v>
      </c>
      <c r="K12" s="293">
        <v>0</v>
      </c>
      <c r="L12" s="293">
        <v>0</v>
      </c>
      <c r="M12" s="293">
        <v>0</v>
      </c>
      <c r="N12" s="293">
        <v>0</v>
      </c>
    </row>
    <row r="13" spans="1:14" ht="22.5">
      <c r="A13" s="284"/>
      <c r="B13" s="294" t="s">
        <v>83</v>
      </c>
      <c r="C13" s="293">
        <v>0</v>
      </c>
      <c r="D13" s="293">
        <v>0</v>
      </c>
      <c r="E13" s="293">
        <v>0</v>
      </c>
      <c r="F13" s="293">
        <v>0</v>
      </c>
      <c r="G13" s="293">
        <v>0</v>
      </c>
      <c r="H13" s="293">
        <v>0</v>
      </c>
      <c r="I13" s="293">
        <v>0</v>
      </c>
      <c r="J13" s="293">
        <v>0</v>
      </c>
      <c r="K13" s="293">
        <v>0</v>
      </c>
      <c r="L13" s="293">
        <v>0</v>
      </c>
      <c r="M13" s="293">
        <v>0</v>
      </c>
      <c r="N13" s="293">
        <v>0</v>
      </c>
    </row>
    <row r="14" spans="1:14" ht="22.5">
      <c r="A14" s="284" t="s">
        <v>85</v>
      </c>
      <c r="B14" s="294" t="s">
        <v>84</v>
      </c>
      <c r="C14" s="295">
        <v>0</v>
      </c>
      <c r="D14" s="295">
        <v>0</v>
      </c>
      <c r="E14" s="295">
        <v>0</v>
      </c>
      <c r="F14" s="295">
        <v>0</v>
      </c>
      <c r="G14" s="295">
        <v>0</v>
      </c>
      <c r="H14" s="295">
        <v>0</v>
      </c>
      <c r="I14" s="295">
        <v>0</v>
      </c>
      <c r="J14" s="295">
        <v>0</v>
      </c>
      <c r="K14" s="295">
        <v>0</v>
      </c>
      <c r="L14" s="295">
        <v>0</v>
      </c>
      <c r="M14" s="295">
        <v>0</v>
      </c>
      <c r="N14" s="295">
        <v>0</v>
      </c>
    </row>
    <row r="15" spans="1:14" ht="22.5">
      <c r="A15" s="284"/>
      <c r="B15" s="294" t="s">
        <v>40</v>
      </c>
      <c r="C15" s="295">
        <v>0</v>
      </c>
      <c r="D15" s="295">
        <v>0</v>
      </c>
      <c r="E15" s="295">
        <v>0</v>
      </c>
      <c r="F15" s="295">
        <v>0</v>
      </c>
      <c r="G15" s="295">
        <v>0</v>
      </c>
      <c r="H15" s="295">
        <v>0</v>
      </c>
      <c r="I15" s="295">
        <v>0</v>
      </c>
      <c r="J15" s="295">
        <v>0</v>
      </c>
      <c r="K15" s="295">
        <v>1890400</v>
      </c>
      <c r="L15" s="295">
        <v>0</v>
      </c>
      <c r="M15" s="295">
        <v>0</v>
      </c>
      <c r="N15" s="295">
        <v>0</v>
      </c>
    </row>
    <row r="16" spans="1:14" ht="22.5">
      <c r="A16" s="288" t="s">
        <v>87</v>
      </c>
      <c r="B16" s="296" t="s">
        <v>18</v>
      </c>
      <c r="C16" s="289">
        <v>0</v>
      </c>
      <c r="D16" s="289">
        <v>0</v>
      </c>
      <c r="E16" s="289">
        <v>0</v>
      </c>
      <c r="F16" s="289">
        <v>0</v>
      </c>
      <c r="G16" s="289">
        <v>0</v>
      </c>
      <c r="H16" s="289">
        <v>0</v>
      </c>
      <c r="I16" s="289">
        <v>0</v>
      </c>
      <c r="J16" s="289">
        <v>0</v>
      </c>
      <c r="K16" s="289">
        <v>0</v>
      </c>
      <c r="L16" s="289">
        <v>0</v>
      </c>
      <c r="M16" s="289">
        <v>0</v>
      </c>
      <c r="N16" s="289">
        <v>0</v>
      </c>
    </row>
    <row r="17" spans="1:14" s="29" customFormat="1" ht="24.75" thickBot="1">
      <c r="A17" s="556" t="s">
        <v>52</v>
      </c>
      <c r="B17" s="556"/>
      <c r="C17" s="74">
        <f aca="true" t="shared" si="0" ref="C17:L17">SUM(C8:C16)</f>
        <v>0</v>
      </c>
      <c r="D17" s="74">
        <f t="shared" si="0"/>
        <v>0</v>
      </c>
      <c r="E17" s="74">
        <f t="shared" si="0"/>
        <v>0</v>
      </c>
      <c r="F17" s="74">
        <f t="shared" si="0"/>
        <v>0</v>
      </c>
      <c r="G17" s="74">
        <f t="shared" si="0"/>
        <v>0</v>
      </c>
      <c r="H17" s="74">
        <f t="shared" si="0"/>
        <v>0</v>
      </c>
      <c r="I17" s="74">
        <f t="shared" si="0"/>
        <v>0</v>
      </c>
      <c r="J17" s="74">
        <f t="shared" si="0"/>
        <v>0</v>
      </c>
      <c r="K17" s="74">
        <f t="shared" si="0"/>
        <v>1890400</v>
      </c>
      <c r="L17" s="74">
        <f t="shared" si="0"/>
        <v>0</v>
      </c>
      <c r="M17" s="74">
        <f>SUM(M7:M16)</f>
        <v>0</v>
      </c>
      <c r="N17" s="74">
        <f>SUM(N7:N16)</f>
        <v>0</v>
      </c>
    </row>
    <row r="18" ht="23.25" thickTop="1"/>
    <row r="20" spans="1:16" ht="22.5">
      <c r="A20" s="329" t="s">
        <v>1279</v>
      </c>
      <c r="P20" s="333"/>
    </row>
    <row r="21" spans="1:16" s="3" customFormat="1" ht="24">
      <c r="A21" s="562" t="s">
        <v>1280</v>
      </c>
      <c r="B21" s="562"/>
      <c r="C21" s="562"/>
      <c r="D21" s="562"/>
      <c r="E21" s="562"/>
      <c r="F21" s="562"/>
      <c r="G21" s="562"/>
      <c r="H21" s="562"/>
      <c r="I21" s="562"/>
      <c r="J21" s="562"/>
      <c r="K21" s="562"/>
      <c r="L21" s="562"/>
      <c r="M21" s="562"/>
      <c r="N21" s="562"/>
      <c r="O21" s="562"/>
      <c r="P21" s="66"/>
    </row>
    <row r="22" spans="1:16" ht="22.5">
      <c r="A22" s="329" t="s">
        <v>359</v>
      </c>
      <c r="P22" s="333"/>
    </row>
    <row r="23" spans="1:16" ht="22.5">
      <c r="A23" s="329"/>
      <c r="P23" s="333"/>
    </row>
    <row r="24" spans="1:16" ht="22.5">
      <c r="A24" s="329"/>
      <c r="P24" s="333"/>
    </row>
    <row r="25" spans="1:16" ht="22.5">
      <c r="A25" s="457" t="s">
        <v>1281</v>
      </c>
      <c r="P25" s="333"/>
    </row>
    <row r="26" spans="1:16" ht="22.5">
      <c r="A26" s="329" t="s">
        <v>1282</v>
      </c>
      <c r="P26" s="333"/>
    </row>
  </sheetData>
  <sheetProtection/>
  <mergeCells count="8">
    <mergeCell ref="A21:O21"/>
    <mergeCell ref="A17:B17"/>
    <mergeCell ref="A1:N1"/>
    <mergeCell ref="A2:N2"/>
    <mergeCell ref="A3:N3"/>
    <mergeCell ref="A5:A6"/>
    <mergeCell ref="B5:B6"/>
    <mergeCell ref="C5:N5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21"/>
  <sheetViews>
    <sheetView view="pageBreakPreview" zoomScaleNormal="70" zoomScaleSheetLayoutView="100" zoomScalePageLayoutView="0" workbookViewId="0" topLeftCell="C1">
      <selection activeCell="D14" sqref="D14"/>
    </sheetView>
  </sheetViews>
  <sheetFormatPr defaultColWidth="9.00390625" defaultRowHeight="15"/>
  <cols>
    <col min="1" max="1" width="11.8515625" style="1" customWidth="1"/>
    <col min="2" max="2" width="20.140625" style="1" customWidth="1"/>
    <col min="3" max="12" width="12.57421875" style="1" customWidth="1"/>
    <col min="13" max="13" width="13.00390625" style="1" customWidth="1"/>
    <col min="14" max="14" width="11.57421875" style="1" customWidth="1"/>
    <col min="15" max="15" width="12.57421875" style="1" customWidth="1"/>
    <col min="16" max="16384" width="9.00390625" style="1" customWidth="1"/>
  </cols>
  <sheetData>
    <row r="1" spans="1:15" ht="22.5">
      <c r="A1" s="563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</row>
    <row r="2" spans="1:15" ht="22.5">
      <c r="A2" s="563" t="s">
        <v>122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</row>
    <row r="3" spans="1:15" ht="22.5">
      <c r="A3" s="563" t="str">
        <f>+'ตามแผนงาน 1'!A3:F3</f>
        <v>ตั้งแต่วันที่  1  ตุลาคม 2560  ถึง  30 กันยายน 2561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</row>
    <row r="5" spans="1:15" ht="22.5">
      <c r="A5" s="561" t="s">
        <v>77</v>
      </c>
      <c r="B5" s="561" t="s">
        <v>63</v>
      </c>
      <c r="C5" s="561" t="s">
        <v>61</v>
      </c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</row>
    <row r="6" spans="1:15" s="25" customFormat="1" ht="114">
      <c r="A6" s="561"/>
      <c r="B6" s="561"/>
      <c r="C6" s="21" t="s">
        <v>110</v>
      </c>
      <c r="D6" s="21" t="s">
        <v>111</v>
      </c>
      <c r="E6" s="22" t="s">
        <v>112</v>
      </c>
      <c r="F6" s="21" t="s">
        <v>120</v>
      </c>
      <c r="G6" s="21" t="s">
        <v>113</v>
      </c>
      <c r="H6" s="21" t="s">
        <v>114</v>
      </c>
      <c r="I6" s="21" t="s">
        <v>115</v>
      </c>
      <c r="J6" s="21" t="s">
        <v>116</v>
      </c>
      <c r="K6" s="21" t="s">
        <v>117</v>
      </c>
      <c r="L6" s="21" t="s">
        <v>118</v>
      </c>
      <c r="M6" s="21" t="s">
        <v>119</v>
      </c>
      <c r="N6" s="23" t="s">
        <v>39</v>
      </c>
      <c r="O6" s="24" t="s">
        <v>52</v>
      </c>
    </row>
    <row r="7" spans="1:15" ht="22.5">
      <c r="A7" s="297" t="s">
        <v>79</v>
      </c>
      <c r="B7" s="297" t="s">
        <v>80</v>
      </c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>
        <f>SUM(C7:N7)</f>
        <v>0</v>
      </c>
    </row>
    <row r="8" spans="1:15" ht="22.5">
      <c r="A8" s="284"/>
      <c r="B8" s="284" t="s">
        <v>81</v>
      </c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>
        <f aca="true" t="shared" si="0" ref="O8:O16">SUM(C8:N8)</f>
        <v>0</v>
      </c>
    </row>
    <row r="9" spans="1:15" ht="22.5">
      <c r="A9" s="284" t="s">
        <v>82</v>
      </c>
      <c r="B9" s="294" t="s">
        <v>35</v>
      </c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>
        <f t="shared" si="0"/>
        <v>0</v>
      </c>
    </row>
    <row r="10" spans="1:15" ht="22.5">
      <c r="A10" s="284"/>
      <c r="B10" s="294" t="s">
        <v>36</v>
      </c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>
        <f t="shared" si="0"/>
        <v>0</v>
      </c>
    </row>
    <row r="11" spans="1:15" ht="22.5">
      <c r="A11" s="284"/>
      <c r="B11" s="294" t="s">
        <v>37</v>
      </c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>
        <f t="shared" si="0"/>
        <v>0</v>
      </c>
    </row>
    <row r="12" spans="1:15" ht="22.5">
      <c r="A12" s="284"/>
      <c r="B12" s="294" t="s">
        <v>83</v>
      </c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>
        <f t="shared" si="0"/>
        <v>0</v>
      </c>
    </row>
    <row r="13" spans="1:15" ht="22.5">
      <c r="A13" s="284" t="s">
        <v>85</v>
      </c>
      <c r="B13" s="294" t="s">
        <v>84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87"/>
      <c r="M13" s="287"/>
      <c r="N13" s="287"/>
      <c r="O13" s="287">
        <f t="shared" si="0"/>
        <v>0</v>
      </c>
    </row>
    <row r="14" spans="1:15" ht="22.5">
      <c r="A14" s="284"/>
      <c r="B14" s="294" t="s">
        <v>40</v>
      </c>
      <c r="C14" s="295"/>
      <c r="D14" s="295"/>
      <c r="E14" s="295"/>
      <c r="F14" s="295"/>
      <c r="G14" s="295"/>
      <c r="H14" s="295"/>
      <c r="I14" s="295"/>
      <c r="J14" s="295"/>
      <c r="K14" s="295"/>
      <c r="L14" s="287"/>
      <c r="M14" s="287"/>
      <c r="N14" s="287"/>
      <c r="O14" s="287">
        <f t="shared" si="0"/>
        <v>0</v>
      </c>
    </row>
    <row r="15" spans="1:15" ht="22.5">
      <c r="A15" s="284" t="s">
        <v>86</v>
      </c>
      <c r="B15" s="294" t="s">
        <v>38</v>
      </c>
      <c r="C15" s="295"/>
      <c r="D15" s="295"/>
      <c r="E15" s="295"/>
      <c r="F15" s="295"/>
      <c r="G15" s="295"/>
      <c r="H15" s="295"/>
      <c r="I15" s="295"/>
      <c r="J15" s="295"/>
      <c r="K15" s="295"/>
      <c r="L15" s="287"/>
      <c r="M15" s="287"/>
      <c r="N15" s="287"/>
      <c r="O15" s="287">
        <f t="shared" si="0"/>
        <v>0</v>
      </c>
    </row>
    <row r="16" spans="1:15" ht="22.5">
      <c r="A16" s="288" t="s">
        <v>87</v>
      </c>
      <c r="B16" s="296" t="s">
        <v>18</v>
      </c>
      <c r="C16" s="289"/>
      <c r="D16" s="289"/>
      <c r="E16" s="289"/>
      <c r="F16" s="289"/>
      <c r="G16" s="289"/>
      <c r="H16" s="289"/>
      <c r="I16" s="289"/>
      <c r="J16" s="289"/>
      <c r="K16" s="289"/>
      <c r="L16" s="290"/>
      <c r="M16" s="290"/>
      <c r="N16" s="290"/>
      <c r="O16" s="290">
        <f t="shared" si="0"/>
        <v>0</v>
      </c>
    </row>
    <row r="17" spans="1:15" ht="24.75" thickBot="1">
      <c r="A17" s="556" t="s">
        <v>52</v>
      </c>
      <c r="B17" s="556"/>
      <c r="C17" s="13">
        <f aca="true" t="shared" si="1" ref="C17:O17">SUM(C7:C16)</f>
        <v>0</v>
      </c>
      <c r="D17" s="13">
        <f t="shared" si="1"/>
        <v>0</v>
      </c>
      <c r="E17" s="13">
        <f t="shared" si="1"/>
        <v>0</v>
      </c>
      <c r="F17" s="13">
        <f t="shared" si="1"/>
        <v>0</v>
      </c>
      <c r="G17" s="13">
        <f t="shared" si="1"/>
        <v>0</v>
      </c>
      <c r="H17" s="13">
        <f t="shared" si="1"/>
        <v>0</v>
      </c>
      <c r="I17" s="13">
        <f t="shared" si="1"/>
        <v>0</v>
      </c>
      <c r="J17" s="13">
        <f t="shared" si="1"/>
        <v>0</v>
      </c>
      <c r="K17" s="13">
        <f t="shared" si="1"/>
        <v>0</v>
      </c>
      <c r="L17" s="13">
        <f t="shared" si="1"/>
        <v>0</v>
      </c>
      <c r="M17" s="13">
        <f t="shared" si="1"/>
        <v>0</v>
      </c>
      <c r="N17" s="13">
        <f t="shared" si="1"/>
        <v>0</v>
      </c>
      <c r="O17" s="13">
        <f t="shared" si="1"/>
        <v>0</v>
      </c>
    </row>
    <row r="18" ht="23.25" thickTop="1"/>
    <row r="20" s="3" customFormat="1" ht="24">
      <c r="A20" s="3" t="s">
        <v>200</v>
      </c>
    </row>
    <row r="21" s="3" customFormat="1" ht="24">
      <c r="A21" s="3" t="s">
        <v>201</v>
      </c>
    </row>
  </sheetData>
  <sheetProtection/>
  <mergeCells count="7">
    <mergeCell ref="A17:B17"/>
    <mergeCell ref="A1:O1"/>
    <mergeCell ref="A2:O2"/>
    <mergeCell ref="A3:O3"/>
    <mergeCell ref="A5:A6"/>
    <mergeCell ref="B5:B6"/>
    <mergeCell ref="C5:O5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="82" zoomScaleSheetLayoutView="82" zoomScalePageLayoutView="0" workbookViewId="0" topLeftCell="A10">
      <selection activeCell="A3" sqref="A3:F3"/>
    </sheetView>
  </sheetViews>
  <sheetFormatPr defaultColWidth="9.00390625" defaultRowHeight="15"/>
  <cols>
    <col min="1" max="1" width="24.28125" style="4" customWidth="1"/>
    <col min="2" max="2" width="13.57421875" style="4" customWidth="1"/>
    <col min="3" max="3" width="13.7109375" style="4" bestFit="1" customWidth="1"/>
    <col min="4" max="4" width="21.140625" style="4" customWidth="1"/>
    <col min="5" max="5" width="15.140625" style="4" customWidth="1"/>
    <col min="6" max="6" width="13.7109375" style="202" bestFit="1" customWidth="1"/>
    <col min="7" max="16384" width="9.00390625" style="4" customWidth="1"/>
  </cols>
  <sheetData>
    <row r="1" spans="1:6" ht="24">
      <c r="A1" s="529" t="str">
        <f>งบแสดงฐานะการเงิน!A1</f>
        <v>องค์การบริหารส่วนตำบลเมืองพล  อำเภอพล  จังหวัดขอนแก่น</v>
      </c>
      <c r="B1" s="529"/>
      <c r="C1" s="529"/>
      <c r="D1" s="529"/>
      <c r="E1" s="529"/>
      <c r="F1" s="529"/>
    </row>
    <row r="2" spans="1:6" ht="24">
      <c r="A2" s="529" t="s">
        <v>16</v>
      </c>
      <c r="B2" s="529"/>
      <c r="C2" s="529"/>
      <c r="D2" s="529"/>
      <c r="E2" s="529"/>
      <c r="F2" s="529"/>
    </row>
    <row r="3" spans="1:6" ht="24">
      <c r="A3" s="529" t="s">
        <v>139</v>
      </c>
      <c r="B3" s="529"/>
      <c r="C3" s="529"/>
      <c r="D3" s="529"/>
      <c r="E3" s="529"/>
      <c r="F3" s="529"/>
    </row>
    <row r="4" spans="1:6" ht="24">
      <c r="A4" s="108" t="s">
        <v>131</v>
      </c>
      <c r="B4" s="108"/>
      <c r="F4" s="122"/>
    </row>
    <row r="5" spans="1:6" ht="24" customHeight="1">
      <c r="A5" s="530" t="s">
        <v>25</v>
      </c>
      <c r="B5" s="531" t="s">
        <v>27</v>
      </c>
      <c r="C5" s="532"/>
      <c r="D5" s="530" t="s">
        <v>29</v>
      </c>
      <c r="E5" s="530"/>
      <c r="F5" s="530"/>
    </row>
    <row r="6" spans="1:6" ht="23.25" customHeight="1">
      <c r="A6" s="530"/>
      <c r="B6" s="533"/>
      <c r="C6" s="534"/>
      <c r="D6" s="109" t="s">
        <v>49</v>
      </c>
      <c r="E6" s="526" t="s">
        <v>20</v>
      </c>
      <c r="F6" s="527"/>
    </row>
    <row r="7" spans="1:6" ht="23.25" customHeight="1">
      <c r="A7" s="110"/>
      <c r="B7" s="111">
        <v>2561</v>
      </c>
      <c r="C7" s="111">
        <v>2560</v>
      </c>
      <c r="D7" s="112"/>
      <c r="E7" s="109">
        <v>2561</v>
      </c>
      <c r="F7" s="109">
        <v>2560</v>
      </c>
    </row>
    <row r="8" spans="1:6" ht="24">
      <c r="A8" s="113" t="s">
        <v>24</v>
      </c>
      <c r="B8" s="114"/>
      <c r="C8" s="114"/>
      <c r="D8" s="113"/>
      <c r="E8" s="113"/>
      <c r="F8" s="198"/>
    </row>
    <row r="9" spans="1:6" ht="24">
      <c r="A9" s="242" t="s">
        <v>361</v>
      </c>
      <c r="B9" s="243">
        <v>18692</v>
      </c>
      <c r="C9" s="244">
        <v>18692</v>
      </c>
      <c r="D9" s="245" t="s">
        <v>17</v>
      </c>
      <c r="E9" s="246">
        <v>3851151</v>
      </c>
      <c r="F9" s="246">
        <v>2608397</v>
      </c>
    </row>
    <row r="10" spans="1:6" ht="24">
      <c r="A10" s="247" t="s">
        <v>148</v>
      </c>
      <c r="B10" s="248">
        <v>1804594</v>
      </c>
      <c r="C10" s="249">
        <v>1804594</v>
      </c>
      <c r="D10" s="250" t="s">
        <v>374</v>
      </c>
      <c r="E10" s="251">
        <v>5178298</v>
      </c>
      <c r="F10" s="251">
        <v>5178298</v>
      </c>
    </row>
    <row r="11" spans="1:6" ht="24">
      <c r="A11" s="247" t="s">
        <v>362</v>
      </c>
      <c r="B11" s="248">
        <v>46400</v>
      </c>
      <c r="C11" s="249">
        <v>46400</v>
      </c>
      <c r="D11" s="250" t="s">
        <v>375</v>
      </c>
      <c r="E11" s="251">
        <v>398214</v>
      </c>
      <c r="F11" s="251">
        <v>398214</v>
      </c>
    </row>
    <row r="12" spans="1:9" ht="24">
      <c r="A12" s="247" t="s">
        <v>363</v>
      </c>
      <c r="B12" s="248">
        <v>44500</v>
      </c>
      <c r="C12" s="249">
        <v>44500</v>
      </c>
      <c r="D12" s="250" t="s">
        <v>69</v>
      </c>
      <c r="E12" s="251">
        <v>1836701</v>
      </c>
      <c r="F12" s="251">
        <v>1836701</v>
      </c>
      <c r="I12" s="117"/>
    </row>
    <row r="13" spans="1:6" ht="24">
      <c r="A13" s="247"/>
      <c r="B13" s="248"/>
      <c r="C13" s="249"/>
      <c r="D13" s="250" t="s">
        <v>376</v>
      </c>
      <c r="E13" s="251">
        <v>51000</v>
      </c>
      <c r="F13" s="251">
        <v>51000</v>
      </c>
    </row>
    <row r="14" spans="1:6" ht="24">
      <c r="A14" s="247"/>
      <c r="B14" s="248"/>
      <c r="C14" s="249"/>
      <c r="D14" s="252"/>
      <c r="E14" s="253"/>
      <c r="F14" s="251"/>
    </row>
    <row r="15" spans="1:6" ht="24">
      <c r="A15" s="254" t="s">
        <v>26</v>
      </c>
      <c r="B15" s="255"/>
      <c r="C15" s="254"/>
      <c r="D15" s="254"/>
      <c r="E15" s="255"/>
      <c r="F15" s="251"/>
    </row>
    <row r="16" spans="1:6" ht="24">
      <c r="A16" s="247" t="s">
        <v>149</v>
      </c>
      <c r="B16" s="248">
        <v>2547086</v>
      </c>
      <c r="C16" s="249">
        <v>1847665</v>
      </c>
      <c r="D16" s="254"/>
      <c r="E16" s="255"/>
      <c r="F16" s="251"/>
    </row>
    <row r="17" spans="1:6" ht="24">
      <c r="A17" s="247" t="s">
        <v>1261</v>
      </c>
      <c r="B17" s="248">
        <v>1077650</v>
      </c>
      <c r="C17" s="249">
        <v>774100</v>
      </c>
      <c r="D17" s="254"/>
      <c r="E17" s="255"/>
      <c r="F17" s="251"/>
    </row>
    <row r="18" spans="1:6" ht="24">
      <c r="A18" s="247" t="s">
        <v>364</v>
      </c>
      <c r="B18" s="248">
        <v>63700</v>
      </c>
      <c r="C18" s="249">
        <v>67700</v>
      </c>
      <c r="D18" s="254"/>
      <c r="E18" s="255"/>
      <c r="F18" s="251"/>
    </row>
    <row r="19" spans="1:6" ht="24">
      <c r="A19" s="247" t="s">
        <v>365</v>
      </c>
      <c r="B19" s="248">
        <v>199280</v>
      </c>
      <c r="C19" s="249">
        <v>201780</v>
      </c>
      <c r="D19" s="254"/>
      <c r="E19" s="255"/>
      <c r="F19" s="251"/>
    </row>
    <row r="20" spans="1:6" ht="24">
      <c r="A20" s="247" t="s">
        <v>366</v>
      </c>
      <c r="B20" s="248">
        <v>322000</v>
      </c>
      <c r="C20" s="249">
        <v>342200</v>
      </c>
      <c r="D20" s="254"/>
      <c r="E20" s="255"/>
      <c r="F20" s="251"/>
    </row>
    <row r="21" spans="1:6" ht="24">
      <c r="A21" s="247" t="s">
        <v>367</v>
      </c>
      <c r="B21" s="248">
        <v>4488909</v>
      </c>
      <c r="C21" s="249">
        <v>4488909</v>
      </c>
      <c r="D21" s="254"/>
      <c r="E21" s="255"/>
      <c r="F21" s="256"/>
    </row>
    <row r="22" spans="1:6" ht="24">
      <c r="A22" s="247" t="s">
        <v>368</v>
      </c>
      <c r="B22" s="248">
        <v>46800</v>
      </c>
      <c r="C22" s="249">
        <v>53800</v>
      </c>
      <c r="D22" s="254"/>
      <c r="E22" s="255"/>
      <c r="F22" s="256"/>
    </row>
    <row r="23" spans="1:6" ht="24">
      <c r="A23" s="247" t="s">
        <v>369</v>
      </c>
      <c r="B23" s="248">
        <v>95500</v>
      </c>
      <c r="C23" s="249">
        <v>103500</v>
      </c>
      <c r="D23" s="254"/>
      <c r="E23" s="255"/>
      <c r="F23" s="256"/>
    </row>
    <row r="24" spans="1:6" ht="24">
      <c r="A24" s="247" t="s">
        <v>370</v>
      </c>
      <c r="B24" s="248">
        <v>135463</v>
      </c>
      <c r="C24" s="249">
        <v>180580</v>
      </c>
      <c r="D24" s="254"/>
      <c r="E24" s="255"/>
      <c r="F24" s="256"/>
    </row>
    <row r="25" spans="1:6" ht="24">
      <c r="A25" s="247" t="s">
        <v>371</v>
      </c>
      <c r="B25" s="248">
        <v>361600</v>
      </c>
      <c r="C25" s="249">
        <v>16600</v>
      </c>
      <c r="D25" s="254"/>
      <c r="E25" s="255"/>
      <c r="F25" s="256"/>
    </row>
    <row r="26" spans="1:6" ht="24">
      <c r="A26" s="247" t="s">
        <v>372</v>
      </c>
      <c r="B26" s="248">
        <v>28690</v>
      </c>
      <c r="C26" s="249">
        <v>28690</v>
      </c>
      <c r="D26" s="254"/>
      <c r="E26" s="255"/>
      <c r="F26" s="256"/>
    </row>
    <row r="27" spans="1:6" ht="24">
      <c r="A27" s="247" t="s">
        <v>373</v>
      </c>
      <c r="B27" s="248">
        <v>34500</v>
      </c>
      <c r="C27" s="249">
        <v>52900</v>
      </c>
      <c r="D27" s="254"/>
      <c r="E27" s="255"/>
      <c r="F27" s="256"/>
    </row>
    <row r="28" spans="1:6" ht="24">
      <c r="A28" s="257"/>
      <c r="B28" s="258"/>
      <c r="C28" s="259"/>
      <c r="D28" s="260"/>
      <c r="E28" s="261"/>
      <c r="F28" s="262"/>
    </row>
    <row r="29" spans="1:6" ht="24">
      <c r="A29" s="116"/>
      <c r="B29" s="116"/>
      <c r="C29" s="115"/>
      <c r="D29" s="113"/>
      <c r="E29" s="115"/>
      <c r="F29" s="198"/>
    </row>
    <row r="30" spans="1:6" ht="24">
      <c r="A30" s="116"/>
      <c r="B30" s="116"/>
      <c r="C30" s="115"/>
      <c r="D30" s="113"/>
      <c r="E30" s="115"/>
      <c r="F30" s="198"/>
    </row>
    <row r="31" spans="1:6" ht="24.75" thickBot="1">
      <c r="A31" s="123" t="s">
        <v>52</v>
      </c>
      <c r="B31" s="118">
        <f>SUM(B9:B30)</f>
        <v>11315364</v>
      </c>
      <c r="C31" s="118">
        <f>SUM(C9:C30)</f>
        <v>10072610</v>
      </c>
      <c r="D31" s="124"/>
      <c r="E31" s="119">
        <f>SUM(E9:E30)</f>
        <v>11315364</v>
      </c>
      <c r="F31" s="199">
        <f>SUM(F9:F30)</f>
        <v>10072610</v>
      </c>
    </row>
    <row r="32" spans="1:6" ht="24.75" thickTop="1">
      <c r="A32" s="120"/>
      <c r="B32" s="120"/>
      <c r="C32" s="121"/>
      <c r="D32" s="122"/>
      <c r="E32" s="122"/>
      <c r="F32" s="200"/>
    </row>
    <row r="33" spans="1:6" s="105" customFormat="1" ht="27">
      <c r="A33" s="125" t="s">
        <v>150</v>
      </c>
      <c r="B33" s="126"/>
      <c r="C33" s="127"/>
      <c r="D33" s="128"/>
      <c r="E33" s="128"/>
      <c r="F33" s="201"/>
    </row>
    <row r="34" spans="1:6" s="105" customFormat="1" ht="27">
      <c r="A34" s="129" t="s">
        <v>1252</v>
      </c>
      <c r="B34" s="126"/>
      <c r="C34" s="127"/>
      <c r="D34" s="128"/>
      <c r="E34" s="128"/>
      <c r="F34" s="201"/>
    </row>
    <row r="35" spans="1:9" s="105" customFormat="1" ht="27">
      <c r="A35" s="129" t="s">
        <v>1253</v>
      </c>
      <c r="B35" s="126"/>
      <c r="C35" s="127"/>
      <c r="D35" s="128"/>
      <c r="E35" s="128"/>
      <c r="F35" s="201"/>
      <c r="I35" s="105" t="s">
        <v>1283</v>
      </c>
    </row>
    <row r="36" spans="1:6" s="104" customFormat="1" ht="27">
      <c r="A36" s="528" t="s">
        <v>1254</v>
      </c>
      <c r="B36" s="528"/>
      <c r="C36" s="528"/>
      <c r="D36" s="528"/>
      <c r="E36" s="528"/>
      <c r="F36" s="528"/>
    </row>
    <row r="37" spans="1:6" s="105" customFormat="1" ht="27">
      <c r="A37" s="104" t="s">
        <v>151</v>
      </c>
      <c r="F37" s="201"/>
    </row>
  </sheetData>
  <sheetProtection/>
  <mergeCells count="8">
    <mergeCell ref="E6:F6"/>
    <mergeCell ref="A36:F36"/>
    <mergeCell ref="A1:F1"/>
    <mergeCell ref="A5:A6"/>
    <mergeCell ref="D5:F5"/>
    <mergeCell ref="A3:F3"/>
    <mergeCell ref="A2:F2"/>
    <mergeCell ref="B5:C6"/>
  </mergeCells>
  <printOptions/>
  <pageMargins left="0.3937007874015748" right="0.1574803149606299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21"/>
  <sheetViews>
    <sheetView zoomScale="70" zoomScaleNormal="70" zoomScalePageLayoutView="0" workbookViewId="0" topLeftCell="A1">
      <selection activeCell="A20" sqref="A20:IV21"/>
    </sheetView>
  </sheetViews>
  <sheetFormatPr defaultColWidth="9.00390625" defaultRowHeight="15"/>
  <cols>
    <col min="1" max="1" width="11.8515625" style="1" customWidth="1"/>
    <col min="2" max="2" width="20.140625" style="1" customWidth="1"/>
    <col min="3" max="12" width="12.57421875" style="1" customWidth="1"/>
    <col min="13" max="13" width="13.00390625" style="1" customWidth="1"/>
    <col min="14" max="14" width="11.57421875" style="1" customWidth="1"/>
    <col min="15" max="15" width="12.57421875" style="1" customWidth="1"/>
    <col min="16" max="16384" width="9.00390625" style="1" customWidth="1"/>
  </cols>
  <sheetData>
    <row r="1" spans="1:15" ht="22.5">
      <c r="A1" s="563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</row>
    <row r="2" spans="1:15" ht="22.5">
      <c r="A2" s="563" t="s">
        <v>123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</row>
    <row r="3" spans="1:15" ht="22.5">
      <c r="A3" s="563" t="str">
        <f>+'ตามแผนงาน 1'!A3:F3</f>
        <v>ตั้งแต่วันที่  1  ตุลาคม 2560  ถึง  30 กันยายน 2561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</row>
    <row r="5" spans="1:15" ht="22.5">
      <c r="A5" s="561" t="s">
        <v>77</v>
      </c>
      <c r="B5" s="561" t="s">
        <v>63</v>
      </c>
      <c r="C5" s="561" t="s">
        <v>61</v>
      </c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</row>
    <row r="6" spans="1:15" s="25" customFormat="1" ht="114">
      <c r="A6" s="561"/>
      <c r="B6" s="561"/>
      <c r="C6" s="21" t="s">
        <v>110</v>
      </c>
      <c r="D6" s="21" t="s">
        <v>111</v>
      </c>
      <c r="E6" s="22" t="s">
        <v>112</v>
      </c>
      <c r="F6" s="21" t="s">
        <v>120</v>
      </c>
      <c r="G6" s="21" t="s">
        <v>113</v>
      </c>
      <c r="H6" s="21" t="s">
        <v>114</v>
      </c>
      <c r="I6" s="21" t="s">
        <v>115</v>
      </c>
      <c r="J6" s="21" t="s">
        <v>116</v>
      </c>
      <c r="K6" s="21" t="s">
        <v>117</v>
      </c>
      <c r="L6" s="21" t="s">
        <v>118</v>
      </c>
      <c r="M6" s="21" t="s">
        <v>119</v>
      </c>
      <c r="N6" s="23" t="s">
        <v>39</v>
      </c>
      <c r="O6" s="24" t="s">
        <v>52</v>
      </c>
    </row>
    <row r="7" spans="1:15" ht="22.5">
      <c r="A7" s="26" t="s">
        <v>79</v>
      </c>
      <c r="B7" s="26" t="s">
        <v>80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>
        <f>SUM(C7:N7)</f>
        <v>0</v>
      </c>
    </row>
    <row r="8" spans="1:15" ht="22.5">
      <c r="A8" s="27"/>
      <c r="B8" s="27" t="s">
        <v>81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>
        <f aca="true" t="shared" si="0" ref="O8:O16">SUM(C8:N8)</f>
        <v>0</v>
      </c>
    </row>
    <row r="9" spans="1:15" ht="22.5">
      <c r="A9" s="27" t="s">
        <v>82</v>
      </c>
      <c r="B9" s="28" t="s">
        <v>35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>
        <f t="shared" si="0"/>
        <v>0</v>
      </c>
    </row>
    <row r="10" spans="1:15" ht="22.5">
      <c r="A10" s="27"/>
      <c r="B10" s="28" t="s">
        <v>36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>
        <f t="shared" si="0"/>
        <v>0</v>
      </c>
    </row>
    <row r="11" spans="1:15" ht="22.5">
      <c r="A11" s="27"/>
      <c r="B11" s="28" t="s">
        <v>37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>
        <f t="shared" si="0"/>
        <v>0</v>
      </c>
    </row>
    <row r="12" spans="1:15" ht="22.5">
      <c r="A12" s="27"/>
      <c r="B12" s="28" t="s">
        <v>83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>
        <f t="shared" si="0"/>
        <v>0</v>
      </c>
    </row>
    <row r="13" spans="1:15" ht="22.5">
      <c r="A13" s="27" t="s">
        <v>85</v>
      </c>
      <c r="B13" s="28" t="s">
        <v>84</v>
      </c>
      <c r="C13" s="32"/>
      <c r="D13" s="32"/>
      <c r="E13" s="32"/>
      <c r="F13" s="32"/>
      <c r="G13" s="32"/>
      <c r="H13" s="32"/>
      <c r="I13" s="32"/>
      <c r="J13" s="32"/>
      <c r="K13" s="32"/>
      <c r="L13" s="31"/>
      <c r="M13" s="31"/>
      <c r="N13" s="31"/>
      <c r="O13" s="31">
        <f t="shared" si="0"/>
        <v>0</v>
      </c>
    </row>
    <row r="14" spans="1:15" ht="22.5">
      <c r="A14" s="27"/>
      <c r="B14" s="28" t="s">
        <v>40</v>
      </c>
      <c r="C14" s="32"/>
      <c r="D14" s="32"/>
      <c r="E14" s="32"/>
      <c r="F14" s="32"/>
      <c r="G14" s="32"/>
      <c r="H14" s="32"/>
      <c r="I14" s="32"/>
      <c r="J14" s="32"/>
      <c r="K14" s="32"/>
      <c r="L14" s="31"/>
      <c r="M14" s="31"/>
      <c r="N14" s="31"/>
      <c r="O14" s="31">
        <f t="shared" si="0"/>
        <v>0</v>
      </c>
    </row>
    <row r="15" spans="1:15" ht="22.5">
      <c r="A15" s="27" t="s">
        <v>86</v>
      </c>
      <c r="B15" s="28" t="s">
        <v>38</v>
      </c>
      <c r="C15" s="32"/>
      <c r="D15" s="32"/>
      <c r="E15" s="32"/>
      <c r="F15" s="32"/>
      <c r="G15" s="32"/>
      <c r="H15" s="32"/>
      <c r="I15" s="32"/>
      <c r="J15" s="32"/>
      <c r="K15" s="32"/>
      <c r="L15" s="31"/>
      <c r="M15" s="31"/>
      <c r="N15" s="31"/>
      <c r="O15" s="31">
        <f t="shared" si="0"/>
        <v>0</v>
      </c>
    </row>
    <row r="16" spans="1:15" ht="22.5">
      <c r="A16" s="27" t="s">
        <v>87</v>
      </c>
      <c r="B16" s="28" t="s">
        <v>18</v>
      </c>
      <c r="C16" s="32"/>
      <c r="D16" s="32"/>
      <c r="E16" s="32"/>
      <c r="F16" s="32"/>
      <c r="G16" s="32"/>
      <c r="H16" s="32"/>
      <c r="I16" s="32"/>
      <c r="J16" s="32"/>
      <c r="K16" s="32"/>
      <c r="L16" s="31"/>
      <c r="M16" s="31"/>
      <c r="N16" s="31"/>
      <c r="O16" s="33">
        <f t="shared" si="0"/>
        <v>0</v>
      </c>
    </row>
    <row r="17" spans="1:15" ht="24.75" thickBot="1">
      <c r="A17" s="556" t="s">
        <v>52</v>
      </c>
      <c r="B17" s="556"/>
      <c r="C17" s="13">
        <f aca="true" t="shared" si="1" ref="C17:O17">SUM(C7:C16)</f>
        <v>0</v>
      </c>
      <c r="D17" s="13">
        <f t="shared" si="1"/>
        <v>0</v>
      </c>
      <c r="E17" s="13">
        <f t="shared" si="1"/>
        <v>0</v>
      </c>
      <c r="F17" s="13">
        <f t="shared" si="1"/>
        <v>0</v>
      </c>
      <c r="G17" s="13">
        <f t="shared" si="1"/>
        <v>0</v>
      </c>
      <c r="H17" s="13">
        <f t="shared" si="1"/>
        <v>0</v>
      </c>
      <c r="I17" s="13">
        <f t="shared" si="1"/>
        <v>0</v>
      </c>
      <c r="J17" s="13">
        <f t="shared" si="1"/>
        <v>0</v>
      </c>
      <c r="K17" s="13">
        <f t="shared" si="1"/>
        <v>0</v>
      </c>
      <c r="L17" s="13">
        <f t="shared" si="1"/>
        <v>0</v>
      </c>
      <c r="M17" s="13">
        <f t="shared" si="1"/>
        <v>0</v>
      </c>
      <c r="N17" s="13">
        <f t="shared" si="1"/>
        <v>0</v>
      </c>
      <c r="O17" s="13">
        <f t="shared" si="1"/>
        <v>0</v>
      </c>
    </row>
    <row r="18" ht="23.25" thickTop="1"/>
    <row r="20" s="3" customFormat="1" ht="24">
      <c r="A20" s="3" t="s">
        <v>200</v>
      </c>
    </row>
    <row r="21" s="3" customFormat="1" ht="24">
      <c r="A21" s="3" t="s">
        <v>201</v>
      </c>
    </row>
  </sheetData>
  <sheetProtection/>
  <mergeCells count="7">
    <mergeCell ref="A17:B17"/>
    <mergeCell ref="A1:O1"/>
    <mergeCell ref="A2:O2"/>
    <mergeCell ref="A3:O3"/>
    <mergeCell ref="A5:A6"/>
    <mergeCell ref="B5:B6"/>
    <mergeCell ref="C5:O5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39"/>
  <sheetViews>
    <sheetView view="pageBreakPreview" zoomScale="70" zoomScaleNormal="70" zoomScaleSheetLayoutView="70" zoomScalePageLayoutView="0" workbookViewId="0" topLeftCell="A16">
      <selection activeCell="M16" sqref="M16"/>
    </sheetView>
  </sheetViews>
  <sheetFormatPr defaultColWidth="9.00390625" defaultRowHeight="15"/>
  <cols>
    <col min="1" max="1" width="31.140625" style="3" customWidth="1"/>
    <col min="2" max="2" width="14.421875" style="3" customWidth="1"/>
    <col min="3" max="3" width="14.7109375" style="3" bestFit="1" customWidth="1"/>
    <col min="4" max="4" width="14.421875" style="3" bestFit="1" customWidth="1"/>
    <col min="5" max="5" width="14.7109375" style="3" bestFit="1" customWidth="1"/>
    <col min="6" max="6" width="14.28125" style="3" customWidth="1"/>
    <col min="7" max="7" width="14.00390625" style="3" customWidth="1"/>
    <col min="8" max="8" width="14.140625" style="3" customWidth="1"/>
    <col min="9" max="9" width="12.7109375" style="3" customWidth="1"/>
    <col min="10" max="10" width="14.140625" style="3" customWidth="1"/>
    <col min="11" max="11" width="13.421875" style="3" customWidth="1"/>
    <col min="12" max="12" width="12.57421875" style="3" customWidth="1"/>
    <col min="13" max="13" width="13.140625" style="3" bestFit="1" customWidth="1"/>
    <col min="14" max="14" width="12.57421875" style="3" customWidth="1"/>
    <col min="15" max="15" width="13.140625" style="3" bestFit="1" customWidth="1"/>
    <col min="16" max="16384" width="9.00390625" style="3" customWidth="1"/>
  </cols>
  <sheetData>
    <row r="1" spans="1:15" ht="24">
      <c r="A1" s="535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</row>
    <row r="2" spans="1:15" ht="24">
      <c r="A2" s="535" t="s">
        <v>30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</row>
    <row r="3" spans="1:15" ht="24">
      <c r="A3" s="535" t="str">
        <f>+'ตามแผนงาน 1'!A3:F3</f>
        <v>ตั้งแต่วันที่  1  ตุลาคม 2560  ถึง  30 กันยายน 2561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</row>
    <row r="5" spans="1:15" s="397" customFormat="1" ht="123">
      <c r="A5" s="405" t="s">
        <v>21</v>
      </c>
      <c r="B5" s="405" t="s">
        <v>19</v>
      </c>
      <c r="C5" s="458" t="s">
        <v>186</v>
      </c>
      <c r="D5" s="405" t="s">
        <v>52</v>
      </c>
      <c r="E5" s="20" t="s">
        <v>110</v>
      </c>
      <c r="F5" s="20" t="s">
        <v>111</v>
      </c>
      <c r="G5" s="17" t="s">
        <v>112</v>
      </c>
      <c r="H5" s="20" t="s">
        <v>132</v>
      </c>
      <c r="I5" s="20" t="s">
        <v>113</v>
      </c>
      <c r="J5" s="20" t="s">
        <v>114</v>
      </c>
      <c r="K5" s="20" t="s">
        <v>115</v>
      </c>
      <c r="L5" s="20" t="s">
        <v>116</v>
      </c>
      <c r="M5" s="20" t="s">
        <v>117</v>
      </c>
      <c r="N5" s="20" t="s">
        <v>118</v>
      </c>
      <c r="O5" s="19" t="s">
        <v>39</v>
      </c>
    </row>
    <row r="6" spans="1:15" s="397" customFormat="1" ht="24">
      <c r="A6" s="459" t="s">
        <v>23</v>
      </c>
      <c r="B6" s="460"/>
      <c r="C6" s="380"/>
      <c r="D6" s="380"/>
      <c r="E6" s="461"/>
      <c r="F6" s="461"/>
      <c r="G6" s="379"/>
      <c r="H6" s="461"/>
      <c r="I6" s="461"/>
      <c r="J6" s="461"/>
      <c r="K6" s="461"/>
      <c r="L6" s="461"/>
      <c r="M6" s="461"/>
      <c r="N6" s="461"/>
      <c r="O6" s="461"/>
    </row>
    <row r="7" spans="1:15" s="397" customFormat="1" ht="24">
      <c r="A7" s="462" t="s">
        <v>39</v>
      </c>
      <c r="B7" s="463">
        <v>9539840</v>
      </c>
      <c r="C7" s="464">
        <v>9277937</v>
      </c>
      <c r="D7" s="464">
        <f aca="true" t="shared" si="0" ref="D7:D16">SUM(E7:O7)</f>
        <v>9277937</v>
      </c>
      <c r="E7" s="465">
        <v>0</v>
      </c>
      <c r="F7" s="466">
        <v>0</v>
      </c>
      <c r="G7" s="467">
        <v>0</v>
      </c>
      <c r="H7" s="468">
        <v>0</v>
      </c>
      <c r="I7" s="468">
        <v>0</v>
      </c>
      <c r="J7" s="468">
        <v>0</v>
      </c>
      <c r="K7" s="468">
        <v>0</v>
      </c>
      <c r="L7" s="468">
        <v>0</v>
      </c>
      <c r="M7" s="468">
        <v>0</v>
      </c>
      <c r="N7" s="468">
        <v>0</v>
      </c>
      <c r="O7" s="466">
        <v>9277937</v>
      </c>
    </row>
    <row r="8" spans="1:15" s="397" customFormat="1" ht="24">
      <c r="A8" s="83" t="s">
        <v>80</v>
      </c>
      <c r="B8" s="469">
        <v>2743920</v>
      </c>
      <c r="C8" s="470">
        <v>2743920</v>
      </c>
      <c r="D8" s="470">
        <f t="shared" si="0"/>
        <v>2743920</v>
      </c>
      <c r="E8" s="471">
        <v>2743920</v>
      </c>
      <c r="F8" s="471">
        <v>0</v>
      </c>
      <c r="G8" s="472">
        <v>0</v>
      </c>
      <c r="H8" s="471">
        <v>0</v>
      </c>
      <c r="I8" s="471">
        <v>0</v>
      </c>
      <c r="J8" s="471">
        <v>0</v>
      </c>
      <c r="K8" s="471">
        <v>0</v>
      </c>
      <c r="L8" s="471">
        <v>0</v>
      </c>
      <c r="M8" s="471">
        <v>0</v>
      </c>
      <c r="N8" s="471">
        <v>0</v>
      </c>
      <c r="O8" s="471">
        <v>0</v>
      </c>
    </row>
    <row r="9" spans="1:15" s="397" customFormat="1" ht="24">
      <c r="A9" s="83" t="s">
        <v>81</v>
      </c>
      <c r="B9" s="469">
        <v>8596110</v>
      </c>
      <c r="C9" s="470">
        <v>8525632</v>
      </c>
      <c r="D9" s="470">
        <f t="shared" si="0"/>
        <v>8525632</v>
      </c>
      <c r="E9" s="473">
        <v>5562288</v>
      </c>
      <c r="F9" s="473">
        <v>0</v>
      </c>
      <c r="G9" s="474">
        <v>2006304</v>
      </c>
      <c r="H9" s="473">
        <v>0</v>
      </c>
      <c r="I9" s="473">
        <v>0</v>
      </c>
      <c r="J9" s="473">
        <v>957040</v>
      </c>
      <c r="K9" s="473">
        <v>0</v>
      </c>
      <c r="L9" s="473">
        <v>0</v>
      </c>
      <c r="M9" s="473">
        <v>0</v>
      </c>
      <c r="N9" s="473">
        <v>0</v>
      </c>
      <c r="O9" s="266">
        <v>0</v>
      </c>
    </row>
    <row r="10" spans="1:15" s="397" customFormat="1" ht="24">
      <c r="A10" s="18" t="s">
        <v>35</v>
      </c>
      <c r="B10" s="475">
        <v>1469160</v>
      </c>
      <c r="C10" s="470">
        <v>1041255</v>
      </c>
      <c r="D10" s="470">
        <v>1041255</v>
      </c>
      <c r="E10" s="473">
        <v>717290</v>
      </c>
      <c r="F10" s="473">
        <v>51300</v>
      </c>
      <c r="G10" s="474">
        <v>179865</v>
      </c>
      <c r="H10" s="473">
        <v>0</v>
      </c>
      <c r="I10" s="473">
        <v>0</v>
      </c>
      <c r="J10" s="473">
        <v>92800</v>
      </c>
      <c r="K10" s="473">
        <v>0</v>
      </c>
      <c r="L10" s="473">
        <v>0</v>
      </c>
      <c r="M10" s="473">
        <v>0</v>
      </c>
      <c r="N10" s="473">
        <v>0</v>
      </c>
      <c r="O10" s="266">
        <v>0</v>
      </c>
    </row>
    <row r="11" spans="1:15" s="397" customFormat="1" ht="24">
      <c r="A11" s="18" t="s">
        <v>36</v>
      </c>
      <c r="B11" s="475">
        <v>4120088.53</v>
      </c>
      <c r="C11" s="470">
        <v>3423062.55</v>
      </c>
      <c r="D11" s="470">
        <v>3423062.55</v>
      </c>
      <c r="E11" s="473">
        <v>914588.55</v>
      </c>
      <c r="F11" s="473">
        <v>152418</v>
      </c>
      <c r="G11" s="474">
        <v>893386</v>
      </c>
      <c r="H11" s="473">
        <v>474856</v>
      </c>
      <c r="I11" s="473">
        <v>128850</v>
      </c>
      <c r="J11" s="473">
        <v>539319</v>
      </c>
      <c r="K11" s="473">
        <v>72332</v>
      </c>
      <c r="L11" s="473">
        <v>194312</v>
      </c>
      <c r="M11" s="473">
        <v>0</v>
      </c>
      <c r="N11" s="473">
        <v>53001</v>
      </c>
      <c r="O11" s="266">
        <v>0</v>
      </c>
    </row>
    <row r="12" spans="1:15" s="397" customFormat="1" ht="24">
      <c r="A12" s="18" t="s">
        <v>37</v>
      </c>
      <c r="B12" s="475">
        <v>1734015</v>
      </c>
      <c r="C12" s="470">
        <v>1632976.32</v>
      </c>
      <c r="D12" s="470">
        <f t="shared" si="0"/>
        <v>1632976.32</v>
      </c>
      <c r="E12" s="473">
        <v>333608</v>
      </c>
      <c r="F12" s="473">
        <v>0</v>
      </c>
      <c r="G12" s="474">
        <v>1156234.32</v>
      </c>
      <c r="H12" s="473">
        <v>0</v>
      </c>
      <c r="I12" s="473">
        <v>0</v>
      </c>
      <c r="J12" s="473">
        <v>143134</v>
      </c>
      <c r="K12" s="473">
        <v>0</v>
      </c>
      <c r="L12" s="473">
        <v>0</v>
      </c>
      <c r="M12" s="473">
        <v>0</v>
      </c>
      <c r="N12" s="473">
        <v>0</v>
      </c>
      <c r="O12" s="266">
        <v>0</v>
      </c>
    </row>
    <row r="13" spans="1:15" s="397" customFormat="1" ht="24">
      <c r="A13" s="18" t="s">
        <v>83</v>
      </c>
      <c r="B13" s="475">
        <v>351000</v>
      </c>
      <c r="C13" s="470">
        <v>296480.76</v>
      </c>
      <c r="D13" s="470">
        <f t="shared" si="0"/>
        <v>296480.76</v>
      </c>
      <c r="E13" s="473">
        <v>296480.76</v>
      </c>
      <c r="F13" s="473">
        <v>0</v>
      </c>
      <c r="G13" s="474">
        <v>0</v>
      </c>
      <c r="H13" s="473">
        <v>0</v>
      </c>
      <c r="I13" s="473">
        <v>0</v>
      </c>
      <c r="J13" s="473">
        <v>0</v>
      </c>
      <c r="K13" s="473">
        <v>0</v>
      </c>
      <c r="L13" s="473">
        <v>0</v>
      </c>
      <c r="M13" s="473">
        <v>0</v>
      </c>
      <c r="N13" s="473">
        <v>0</v>
      </c>
      <c r="O13" s="266">
        <v>0</v>
      </c>
    </row>
    <row r="14" spans="1:15" s="397" customFormat="1" ht="24">
      <c r="A14" s="18" t="s">
        <v>124</v>
      </c>
      <c r="B14" s="475">
        <v>301000</v>
      </c>
      <c r="C14" s="470">
        <v>280380</v>
      </c>
      <c r="D14" s="470">
        <f t="shared" si="0"/>
        <v>280380</v>
      </c>
      <c r="E14" s="473">
        <v>76380</v>
      </c>
      <c r="F14" s="473">
        <v>66500</v>
      </c>
      <c r="G14" s="474">
        <v>137500</v>
      </c>
      <c r="H14" s="473">
        <v>0</v>
      </c>
      <c r="I14" s="473">
        <v>0</v>
      </c>
      <c r="J14" s="473">
        <v>0</v>
      </c>
      <c r="K14" s="473">
        <v>0</v>
      </c>
      <c r="L14" s="473">
        <v>0</v>
      </c>
      <c r="M14" s="473">
        <v>0</v>
      </c>
      <c r="N14" s="473">
        <v>0</v>
      </c>
      <c r="O14" s="266">
        <v>0</v>
      </c>
    </row>
    <row r="15" spans="1:15" s="397" customFormat="1" ht="24">
      <c r="A15" s="18" t="s">
        <v>125</v>
      </c>
      <c r="B15" s="475">
        <v>3778400</v>
      </c>
      <c r="C15" s="470">
        <v>3762400</v>
      </c>
      <c r="D15" s="470">
        <f t="shared" si="0"/>
        <v>3762400</v>
      </c>
      <c r="E15" s="473">
        <v>0</v>
      </c>
      <c r="F15" s="473">
        <v>0</v>
      </c>
      <c r="G15" s="474">
        <v>0</v>
      </c>
      <c r="H15" s="473">
        <v>0</v>
      </c>
      <c r="I15" s="473">
        <v>0</v>
      </c>
      <c r="J15" s="473">
        <v>533000</v>
      </c>
      <c r="K15" s="473">
        <v>0</v>
      </c>
      <c r="L15" s="473">
        <v>0</v>
      </c>
      <c r="M15" s="473">
        <v>3229400</v>
      </c>
      <c r="N15" s="473">
        <v>0</v>
      </c>
      <c r="O15" s="266">
        <v>0</v>
      </c>
    </row>
    <row r="16" spans="1:15" s="397" customFormat="1" ht="24">
      <c r="A16" s="390" t="s">
        <v>18</v>
      </c>
      <c r="B16" s="476">
        <v>2366466.47</v>
      </c>
      <c r="C16" s="477">
        <v>2352166.47</v>
      </c>
      <c r="D16" s="477">
        <f t="shared" si="0"/>
        <v>2352166.4699999997</v>
      </c>
      <c r="E16" s="473">
        <v>26000</v>
      </c>
      <c r="F16" s="473">
        <v>40000</v>
      </c>
      <c r="G16" s="474">
        <v>1705700</v>
      </c>
      <c r="H16" s="473">
        <v>0</v>
      </c>
      <c r="I16" s="473">
        <v>50000</v>
      </c>
      <c r="J16" s="473">
        <v>530466.47</v>
      </c>
      <c r="K16" s="473">
        <v>0</v>
      </c>
      <c r="L16" s="473">
        <v>0</v>
      </c>
      <c r="M16" s="473">
        <v>0</v>
      </c>
      <c r="N16" s="473">
        <v>0</v>
      </c>
      <c r="O16" s="266">
        <v>0</v>
      </c>
    </row>
    <row r="17" spans="1:15" s="397" customFormat="1" ht="25.5" customHeight="1" thickBot="1">
      <c r="A17" s="405" t="s">
        <v>126</v>
      </c>
      <c r="B17" s="478">
        <f aca="true" t="shared" si="1" ref="B17:O17">SUM(B7:B16)</f>
        <v>35000000</v>
      </c>
      <c r="C17" s="478">
        <f t="shared" si="1"/>
        <v>33336210.1</v>
      </c>
      <c r="D17" s="478">
        <f t="shared" si="1"/>
        <v>33336210.1</v>
      </c>
      <c r="E17" s="479">
        <f t="shared" si="1"/>
        <v>10670555.31</v>
      </c>
      <c r="F17" s="479">
        <f t="shared" si="1"/>
        <v>310218</v>
      </c>
      <c r="G17" s="479">
        <f t="shared" si="1"/>
        <v>6078989.32</v>
      </c>
      <c r="H17" s="479">
        <f t="shared" si="1"/>
        <v>474856</v>
      </c>
      <c r="I17" s="479">
        <f t="shared" si="1"/>
        <v>178850</v>
      </c>
      <c r="J17" s="479">
        <f t="shared" si="1"/>
        <v>2795759.4699999997</v>
      </c>
      <c r="K17" s="479">
        <f t="shared" si="1"/>
        <v>72332</v>
      </c>
      <c r="L17" s="479">
        <f t="shared" si="1"/>
        <v>194312</v>
      </c>
      <c r="M17" s="479">
        <f t="shared" si="1"/>
        <v>3229400</v>
      </c>
      <c r="N17" s="479">
        <f t="shared" si="1"/>
        <v>53001</v>
      </c>
      <c r="O17" s="479">
        <f t="shared" si="1"/>
        <v>9277937</v>
      </c>
    </row>
    <row r="18" spans="1:15" s="397" customFormat="1" ht="24.75" thickTop="1">
      <c r="A18" s="480" t="s">
        <v>22</v>
      </c>
      <c r="B18" s="481"/>
      <c r="C18" s="454"/>
      <c r="D18" s="454"/>
      <c r="E18" s="452"/>
      <c r="F18" s="452"/>
      <c r="G18" s="454"/>
      <c r="H18" s="452"/>
      <c r="I18" s="452"/>
      <c r="J18" s="452"/>
      <c r="K18" s="452"/>
      <c r="L18" s="452"/>
      <c r="M18" s="452"/>
      <c r="N18" s="452"/>
      <c r="O18" s="452"/>
    </row>
    <row r="19" spans="1:15" ht="24">
      <c r="A19" s="83" t="s">
        <v>31</v>
      </c>
      <c r="B19" s="482">
        <v>417000</v>
      </c>
      <c r="C19" s="468">
        <v>0</v>
      </c>
      <c r="D19" s="468">
        <v>740903.76</v>
      </c>
      <c r="E19" s="468"/>
      <c r="F19" s="468"/>
      <c r="G19" s="468"/>
      <c r="H19" s="468"/>
      <c r="I19" s="468"/>
      <c r="J19" s="468"/>
      <c r="K19" s="468"/>
      <c r="L19" s="468"/>
      <c r="M19" s="468"/>
      <c r="N19" s="468"/>
      <c r="O19" s="468"/>
    </row>
    <row r="20" spans="1:15" ht="24">
      <c r="A20" s="83" t="s">
        <v>32</v>
      </c>
      <c r="B20" s="469">
        <v>198100</v>
      </c>
      <c r="C20" s="266">
        <v>0</v>
      </c>
      <c r="D20" s="266">
        <v>489953.8</v>
      </c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</row>
    <row r="21" spans="1:15" ht="24">
      <c r="A21" s="18" t="s">
        <v>188</v>
      </c>
      <c r="B21" s="475">
        <v>255000</v>
      </c>
      <c r="C21" s="266">
        <v>0</v>
      </c>
      <c r="D21" s="266">
        <v>231234.5</v>
      </c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</row>
    <row r="22" spans="1:15" ht="24">
      <c r="A22" s="18" t="s">
        <v>41</v>
      </c>
      <c r="B22" s="475">
        <v>0</v>
      </c>
      <c r="C22" s="266">
        <v>0</v>
      </c>
      <c r="D22" s="266">
        <v>0</v>
      </c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</row>
    <row r="23" spans="1:15" ht="24">
      <c r="A23" s="18" t="s">
        <v>33</v>
      </c>
      <c r="B23" s="475">
        <v>172000</v>
      </c>
      <c r="C23" s="266">
        <v>0</v>
      </c>
      <c r="D23" s="266">
        <v>200</v>
      </c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</row>
    <row r="24" spans="1:15" ht="24">
      <c r="A24" s="18" t="s">
        <v>34</v>
      </c>
      <c r="B24" s="475">
        <v>2000</v>
      </c>
      <c r="C24" s="266">
        <v>0</v>
      </c>
      <c r="D24" s="266">
        <v>1900</v>
      </c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</row>
    <row r="25" spans="1:15" ht="24">
      <c r="A25" s="18" t="s">
        <v>189</v>
      </c>
      <c r="B25" s="475">
        <v>17179000</v>
      </c>
      <c r="C25" s="266">
        <v>0</v>
      </c>
      <c r="D25" s="266">
        <v>20460170.12</v>
      </c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</row>
    <row r="26" spans="1:15" ht="24">
      <c r="A26" s="18" t="s">
        <v>190</v>
      </c>
      <c r="B26" s="475">
        <v>16776900</v>
      </c>
      <c r="C26" s="266">
        <v>0</v>
      </c>
      <c r="D26" s="266">
        <v>16437110</v>
      </c>
      <c r="E26" s="475"/>
      <c r="F26" s="475"/>
      <c r="G26" s="475"/>
      <c r="H26" s="475"/>
      <c r="I26" s="475"/>
      <c r="J26" s="475"/>
      <c r="K26" s="475"/>
      <c r="L26" s="475"/>
      <c r="M26" s="475"/>
      <c r="N26" s="266"/>
      <c r="O26" s="266"/>
    </row>
    <row r="27" spans="1:15" ht="24">
      <c r="A27" s="18" t="s">
        <v>191</v>
      </c>
      <c r="B27" s="476">
        <v>0</v>
      </c>
      <c r="C27" s="270">
        <v>0</v>
      </c>
      <c r="D27" s="270">
        <v>0</v>
      </c>
      <c r="E27" s="476"/>
      <c r="F27" s="476"/>
      <c r="G27" s="476"/>
      <c r="H27" s="476"/>
      <c r="I27" s="476"/>
      <c r="J27" s="476"/>
      <c r="K27" s="476"/>
      <c r="L27" s="476"/>
      <c r="M27" s="476"/>
      <c r="N27" s="270"/>
      <c r="O27" s="270"/>
    </row>
    <row r="28" spans="1:15" ht="24.75" thickBot="1">
      <c r="A28" s="404" t="s">
        <v>28</v>
      </c>
      <c r="B28" s="483">
        <f aca="true" t="shared" si="2" ref="B28:O28">SUM(B19:B27)</f>
        <v>35000000</v>
      </c>
      <c r="C28" s="50">
        <f t="shared" si="2"/>
        <v>0</v>
      </c>
      <c r="D28" s="50">
        <f>SUM(D19:D27)</f>
        <v>38361472.18</v>
      </c>
      <c r="E28" s="50">
        <f t="shared" si="2"/>
        <v>0</v>
      </c>
      <c r="F28" s="50">
        <f t="shared" si="2"/>
        <v>0</v>
      </c>
      <c r="G28" s="50">
        <f t="shared" si="2"/>
        <v>0</v>
      </c>
      <c r="H28" s="50">
        <f t="shared" si="2"/>
        <v>0</v>
      </c>
      <c r="I28" s="50">
        <f t="shared" si="2"/>
        <v>0</v>
      </c>
      <c r="J28" s="50">
        <f t="shared" si="2"/>
        <v>0</v>
      </c>
      <c r="K28" s="50">
        <f t="shared" si="2"/>
        <v>0</v>
      </c>
      <c r="L28" s="50">
        <f t="shared" si="2"/>
        <v>0</v>
      </c>
      <c r="M28" s="50">
        <f t="shared" si="2"/>
        <v>0</v>
      </c>
      <c r="N28" s="50">
        <f t="shared" si="2"/>
        <v>0</v>
      </c>
      <c r="O28" s="50">
        <f t="shared" si="2"/>
        <v>0</v>
      </c>
    </row>
    <row r="29" spans="1:4" ht="25.5" thickBot="1" thickTop="1">
      <c r="A29" s="5" t="s">
        <v>127</v>
      </c>
      <c r="C29" s="484"/>
      <c r="D29" s="485">
        <f>SUM(D28-D17)</f>
        <v>5025262.079999998</v>
      </c>
    </row>
    <row r="30" ht="27.75" customHeight="1" thickTop="1"/>
    <row r="31" ht="27.75" customHeight="1">
      <c r="A31" s="3" t="s">
        <v>192</v>
      </c>
    </row>
    <row r="33" spans="1:16" ht="24">
      <c r="A33" s="486" t="s">
        <v>1279</v>
      </c>
      <c r="P33" s="66"/>
    </row>
    <row r="34" spans="1:16" ht="24">
      <c r="A34" s="562" t="s">
        <v>1280</v>
      </c>
      <c r="B34" s="562"/>
      <c r="C34" s="562"/>
      <c r="D34" s="562"/>
      <c r="E34" s="562"/>
      <c r="F34" s="562"/>
      <c r="G34" s="562"/>
      <c r="H34" s="562"/>
      <c r="I34" s="562"/>
      <c r="J34" s="562"/>
      <c r="K34" s="562"/>
      <c r="L34" s="562"/>
      <c r="M34" s="562"/>
      <c r="N34" s="562"/>
      <c r="O34" s="562"/>
      <c r="P34" s="66"/>
    </row>
    <row r="35" spans="1:16" ht="24">
      <c r="A35" s="486" t="s">
        <v>359</v>
      </c>
      <c r="P35" s="66"/>
    </row>
    <row r="36" spans="1:16" ht="24">
      <c r="A36" s="486"/>
      <c r="P36" s="66"/>
    </row>
    <row r="37" spans="1:16" ht="24">
      <c r="A37" s="486"/>
      <c r="P37" s="66"/>
    </row>
    <row r="38" spans="1:16" ht="24">
      <c r="A38" s="387" t="s">
        <v>1281</v>
      </c>
      <c r="P38" s="66"/>
    </row>
    <row r="39" spans="1:16" ht="24">
      <c r="A39" s="486" t="s">
        <v>1282</v>
      </c>
      <c r="P39" s="66"/>
    </row>
  </sheetData>
  <sheetProtection/>
  <mergeCells count="4">
    <mergeCell ref="A1:O1"/>
    <mergeCell ref="A2:O2"/>
    <mergeCell ref="A3:O3"/>
    <mergeCell ref="A34:O34"/>
  </mergeCells>
  <printOptions/>
  <pageMargins left="0" right="0.31496062992125984" top="0.15748031496062992" bottom="0" header="0.31496062992125984" footer="0.31496062992125984"/>
  <pageSetup horizontalDpi="600" verticalDpi="600" orientation="landscape" paperSize="9" scale="60" r:id="rId1"/>
  <headerFooter differentFirst="1">
    <oddHeader>&amp;Cหน้าที่ 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P40"/>
  <sheetViews>
    <sheetView view="pageBreakPreview" zoomScale="60" zoomScaleNormal="70" zoomScalePageLayoutView="0" workbookViewId="0" topLeftCell="A16">
      <selection activeCell="Q15" sqref="Q15"/>
    </sheetView>
  </sheetViews>
  <sheetFormatPr defaultColWidth="9.00390625" defaultRowHeight="15"/>
  <cols>
    <col min="1" max="1" width="31.8515625" style="3" customWidth="1"/>
    <col min="2" max="4" width="14.421875" style="3" bestFit="1" customWidth="1"/>
    <col min="5" max="5" width="15.7109375" style="3" customWidth="1"/>
    <col min="6" max="6" width="14.57421875" style="3" customWidth="1"/>
    <col min="7" max="7" width="15.7109375" style="3" customWidth="1"/>
    <col min="8" max="8" width="12.00390625" style="3" bestFit="1" customWidth="1"/>
    <col min="9" max="9" width="13.140625" style="3" customWidth="1"/>
    <col min="10" max="10" width="15.00390625" style="3" customWidth="1"/>
    <col min="11" max="11" width="14.00390625" style="3" customWidth="1"/>
    <col min="12" max="12" width="12.7109375" style="3" customWidth="1"/>
    <col min="13" max="13" width="13.421875" style="3" bestFit="1" customWidth="1"/>
    <col min="14" max="14" width="10.7109375" style="3" bestFit="1" customWidth="1"/>
    <col min="15" max="15" width="13.28125" style="3" customWidth="1"/>
    <col min="16" max="16" width="13.421875" style="3" bestFit="1" customWidth="1"/>
    <col min="17" max="16384" width="9.00390625" style="3" customWidth="1"/>
  </cols>
  <sheetData>
    <row r="1" spans="1:15" ht="24">
      <c r="A1" s="535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</row>
    <row r="2" spans="1:15" ht="24">
      <c r="A2" s="535" t="s">
        <v>128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</row>
    <row r="3" spans="1:15" ht="24">
      <c r="A3" s="535" t="str">
        <f>+'ตามแผนงาน 1'!A3:F3</f>
        <v>ตั้งแต่วันที่  1  ตุลาคม 2560  ถึง  30 กันยายน 2561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</row>
    <row r="4" ht="12.75" customHeight="1"/>
    <row r="5" spans="1:15" s="397" customFormat="1" ht="123">
      <c r="A5" s="405" t="s">
        <v>21</v>
      </c>
      <c r="B5" s="405" t="s">
        <v>19</v>
      </c>
      <c r="C5" s="458" t="s">
        <v>186</v>
      </c>
      <c r="D5" s="405" t="s">
        <v>52</v>
      </c>
      <c r="E5" s="20" t="s">
        <v>110</v>
      </c>
      <c r="F5" s="20" t="s">
        <v>111</v>
      </c>
      <c r="G5" s="17" t="s">
        <v>112</v>
      </c>
      <c r="H5" s="20" t="s">
        <v>132</v>
      </c>
      <c r="I5" s="20" t="s">
        <v>113</v>
      </c>
      <c r="J5" s="20" t="s">
        <v>114</v>
      </c>
      <c r="K5" s="20" t="s">
        <v>115</v>
      </c>
      <c r="L5" s="20" t="s">
        <v>116</v>
      </c>
      <c r="M5" s="20" t="s">
        <v>117</v>
      </c>
      <c r="N5" s="20" t="s">
        <v>118</v>
      </c>
      <c r="O5" s="19" t="s">
        <v>39</v>
      </c>
    </row>
    <row r="6" spans="1:15" s="397" customFormat="1" ht="24">
      <c r="A6" s="459" t="s">
        <v>23</v>
      </c>
      <c r="B6" s="460"/>
      <c r="C6" s="380"/>
      <c r="D6" s="380">
        <f>SUM(E6:O6)</f>
        <v>0</v>
      </c>
      <c r="E6" s="461"/>
      <c r="F6" s="461"/>
      <c r="G6" s="379"/>
      <c r="H6" s="461"/>
      <c r="I6" s="461"/>
      <c r="J6" s="461"/>
      <c r="K6" s="461"/>
      <c r="L6" s="461"/>
      <c r="M6" s="461"/>
      <c r="N6" s="461"/>
      <c r="O6" s="461"/>
    </row>
    <row r="7" spans="1:15" s="397" customFormat="1" ht="24">
      <c r="A7" s="487" t="s">
        <v>39</v>
      </c>
      <c r="B7" s="463">
        <v>9539840</v>
      </c>
      <c r="C7" s="464">
        <v>9277937</v>
      </c>
      <c r="D7" s="464">
        <f>SUM(E7:O7)</f>
        <v>9277937</v>
      </c>
      <c r="E7" s="465">
        <v>0</v>
      </c>
      <c r="F7" s="466">
        <v>0</v>
      </c>
      <c r="G7" s="467">
        <v>0</v>
      </c>
      <c r="H7" s="468">
        <v>0</v>
      </c>
      <c r="I7" s="468">
        <v>0</v>
      </c>
      <c r="J7" s="468">
        <v>0</v>
      </c>
      <c r="K7" s="468">
        <v>0</v>
      </c>
      <c r="L7" s="468">
        <v>0</v>
      </c>
      <c r="M7" s="468">
        <v>0</v>
      </c>
      <c r="N7" s="468">
        <v>0</v>
      </c>
      <c r="O7" s="466">
        <v>9277937</v>
      </c>
    </row>
    <row r="8" spans="1:15" s="397" customFormat="1" ht="24">
      <c r="A8" s="265" t="s">
        <v>80</v>
      </c>
      <c r="B8" s="469">
        <v>2743920</v>
      </c>
      <c r="C8" s="470">
        <v>2743920</v>
      </c>
      <c r="D8" s="470">
        <f>SUM(E8:O8)</f>
        <v>2743920</v>
      </c>
      <c r="E8" s="471">
        <v>2743920</v>
      </c>
      <c r="F8" s="471">
        <v>0</v>
      </c>
      <c r="G8" s="472">
        <v>0</v>
      </c>
      <c r="H8" s="471">
        <v>0</v>
      </c>
      <c r="I8" s="471">
        <v>0</v>
      </c>
      <c r="J8" s="471">
        <v>0</v>
      </c>
      <c r="K8" s="471">
        <v>0</v>
      </c>
      <c r="L8" s="471">
        <v>0</v>
      </c>
      <c r="M8" s="471">
        <v>0</v>
      </c>
      <c r="N8" s="471">
        <v>0</v>
      </c>
      <c r="O8" s="471">
        <v>0</v>
      </c>
    </row>
    <row r="9" spans="1:15" s="397" customFormat="1" ht="24">
      <c r="A9" s="265" t="s">
        <v>81</v>
      </c>
      <c r="B9" s="469">
        <v>8596110</v>
      </c>
      <c r="C9" s="470">
        <v>8525632</v>
      </c>
      <c r="D9" s="470">
        <f>SUM(E9:O9)</f>
        <v>8525632</v>
      </c>
      <c r="E9" s="473">
        <v>5562288</v>
      </c>
      <c r="F9" s="473">
        <v>0</v>
      </c>
      <c r="G9" s="474">
        <v>2006304</v>
      </c>
      <c r="H9" s="473">
        <v>0</v>
      </c>
      <c r="I9" s="473">
        <v>0</v>
      </c>
      <c r="J9" s="473">
        <v>957040</v>
      </c>
      <c r="K9" s="473">
        <v>0</v>
      </c>
      <c r="L9" s="473">
        <v>0</v>
      </c>
      <c r="M9" s="473">
        <v>0</v>
      </c>
      <c r="N9" s="473">
        <v>0</v>
      </c>
      <c r="O9" s="266">
        <v>0</v>
      </c>
    </row>
    <row r="10" spans="1:15" s="397" customFormat="1" ht="24">
      <c r="A10" s="267" t="s">
        <v>35</v>
      </c>
      <c r="B10" s="475">
        <v>1469160</v>
      </c>
      <c r="C10" s="470">
        <v>1041255</v>
      </c>
      <c r="D10" s="470">
        <f>SUM(E10:O10)</f>
        <v>1041255</v>
      </c>
      <c r="E10" s="473">
        <v>717290</v>
      </c>
      <c r="F10" s="473">
        <v>51300</v>
      </c>
      <c r="G10" s="474">
        <v>179865</v>
      </c>
      <c r="H10" s="473">
        <v>0</v>
      </c>
      <c r="I10" s="473">
        <v>0</v>
      </c>
      <c r="J10" s="473">
        <v>92800</v>
      </c>
      <c r="K10" s="473">
        <v>0</v>
      </c>
      <c r="L10" s="473">
        <v>0</v>
      </c>
      <c r="M10" s="473">
        <v>0</v>
      </c>
      <c r="N10" s="473">
        <v>0</v>
      </c>
      <c r="O10" s="266">
        <v>0</v>
      </c>
    </row>
    <row r="11" spans="1:15" s="397" customFormat="1" ht="24">
      <c r="A11" s="267" t="s">
        <v>36</v>
      </c>
      <c r="B11" s="475">
        <v>4120088.53</v>
      </c>
      <c r="C11" s="470">
        <v>3423062.55</v>
      </c>
      <c r="D11" s="470">
        <v>3423062.55</v>
      </c>
      <c r="E11" s="473">
        <v>914588.55</v>
      </c>
      <c r="F11" s="473">
        <v>152418</v>
      </c>
      <c r="G11" s="474">
        <v>893386</v>
      </c>
      <c r="H11" s="473">
        <v>474856</v>
      </c>
      <c r="I11" s="473">
        <v>128850</v>
      </c>
      <c r="J11" s="473">
        <v>539319</v>
      </c>
      <c r="K11" s="473">
        <v>72332</v>
      </c>
      <c r="L11" s="473">
        <v>194312</v>
      </c>
      <c r="M11" s="473">
        <v>0</v>
      </c>
      <c r="N11" s="473">
        <v>53001</v>
      </c>
      <c r="O11" s="266">
        <v>0</v>
      </c>
    </row>
    <row r="12" spans="1:15" s="397" customFormat="1" ht="24">
      <c r="A12" s="267" t="s">
        <v>37</v>
      </c>
      <c r="B12" s="475">
        <v>1734015</v>
      </c>
      <c r="C12" s="470">
        <v>1632976.32</v>
      </c>
      <c r="D12" s="470">
        <f>SUM(E12:O12)</f>
        <v>1632976.32</v>
      </c>
      <c r="E12" s="473">
        <v>333608</v>
      </c>
      <c r="F12" s="473">
        <v>0</v>
      </c>
      <c r="G12" s="474">
        <v>1156234.32</v>
      </c>
      <c r="H12" s="473">
        <v>0</v>
      </c>
      <c r="I12" s="473">
        <v>0</v>
      </c>
      <c r="J12" s="473">
        <v>143134</v>
      </c>
      <c r="K12" s="473">
        <v>0</v>
      </c>
      <c r="L12" s="473">
        <v>0</v>
      </c>
      <c r="M12" s="473">
        <v>0</v>
      </c>
      <c r="N12" s="473">
        <v>0</v>
      </c>
      <c r="O12" s="266">
        <v>0</v>
      </c>
    </row>
    <row r="13" spans="1:15" s="397" customFormat="1" ht="24">
      <c r="A13" s="267" t="s">
        <v>83</v>
      </c>
      <c r="B13" s="475">
        <v>351000</v>
      </c>
      <c r="C13" s="470">
        <v>296480.76</v>
      </c>
      <c r="D13" s="470">
        <f>SUM(E13:O13)</f>
        <v>296480.76</v>
      </c>
      <c r="E13" s="473">
        <v>296480.76</v>
      </c>
      <c r="F13" s="473">
        <v>0</v>
      </c>
      <c r="G13" s="474">
        <v>0</v>
      </c>
      <c r="H13" s="473">
        <v>0</v>
      </c>
      <c r="I13" s="473">
        <v>0</v>
      </c>
      <c r="J13" s="473">
        <v>0</v>
      </c>
      <c r="K13" s="473">
        <v>0</v>
      </c>
      <c r="L13" s="473">
        <v>0</v>
      </c>
      <c r="M13" s="473">
        <v>0</v>
      </c>
      <c r="N13" s="473">
        <v>0</v>
      </c>
      <c r="O13" s="266">
        <v>0</v>
      </c>
    </row>
    <row r="14" spans="1:15" s="397" customFormat="1" ht="24">
      <c r="A14" s="267" t="s">
        <v>124</v>
      </c>
      <c r="B14" s="475">
        <v>301000</v>
      </c>
      <c r="C14" s="470">
        <v>280380</v>
      </c>
      <c r="D14" s="470">
        <f>SUM(E14:O14)</f>
        <v>280380</v>
      </c>
      <c r="E14" s="473">
        <v>76380</v>
      </c>
      <c r="F14" s="473">
        <v>66500</v>
      </c>
      <c r="G14" s="474">
        <v>137500</v>
      </c>
      <c r="H14" s="473">
        <v>0</v>
      </c>
      <c r="I14" s="473">
        <v>0</v>
      </c>
      <c r="J14" s="473">
        <v>0</v>
      </c>
      <c r="K14" s="473">
        <v>0</v>
      </c>
      <c r="L14" s="473">
        <v>0</v>
      </c>
      <c r="M14" s="473">
        <v>0</v>
      </c>
      <c r="N14" s="473">
        <v>0</v>
      </c>
      <c r="O14" s="266">
        <v>0</v>
      </c>
    </row>
    <row r="15" spans="1:15" s="397" customFormat="1" ht="24">
      <c r="A15" s="267" t="s">
        <v>125</v>
      </c>
      <c r="B15" s="475">
        <v>3778400</v>
      </c>
      <c r="C15" s="470">
        <v>5652800</v>
      </c>
      <c r="D15" s="470">
        <f>SUM(E15:O15)</f>
        <v>5652800</v>
      </c>
      <c r="E15" s="473">
        <v>0</v>
      </c>
      <c r="F15" s="473">
        <v>0</v>
      </c>
      <c r="G15" s="474">
        <v>0</v>
      </c>
      <c r="H15" s="473">
        <v>0</v>
      </c>
      <c r="I15" s="473">
        <v>0</v>
      </c>
      <c r="J15" s="473">
        <v>533000</v>
      </c>
      <c r="K15" s="473">
        <v>0</v>
      </c>
      <c r="L15" s="473">
        <v>0</v>
      </c>
      <c r="M15" s="473">
        <v>5119800</v>
      </c>
      <c r="N15" s="473">
        <v>0</v>
      </c>
      <c r="O15" s="266">
        <v>0</v>
      </c>
    </row>
    <row r="16" spans="1:15" s="397" customFormat="1" ht="24">
      <c r="A16" s="269" t="s">
        <v>18</v>
      </c>
      <c r="B16" s="476">
        <v>2366466.47</v>
      </c>
      <c r="C16" s="477">
        <v>2352166.47</v>
      </c>
      <c r="D16" s="477">
        <f>SUM(E16:O16)</f>
        <v>2352166.4699999997</v>
      </c>
      <c r="E16" s="473">
        <v>26000</v>
      </c>
      <c r="F16" s="473">
        <v>40000</v>
      </c>
      <c r="G16" s="474">
        <v>1705700</v>
      </c>
      <c r="H16" s="473">
        <v>0</v>
      </c>
      <c r="I16" s="473">
        <v>50000</v>
      </c>
      <c r="J16" s="473">
        <v>530466.47</v>
      </c>
      <c r="K16" s="473">
        <v>0</v>
      </c>
      <c r="L16" s="473">
        <v>0</v>
      </c>
      <c r="M16" s="473">
        <v>0</v>
      </c>
      <c r="N16" s="473">
        <v>0</v>
      </c>
      <c r="O16" s="266">
        <v>0</v>
      </c>
    </row>
    <row r="17" spans="1:16" s="397" customFormat="1" ht="25.5" customHeight="1" thickBot="1">
      <c r="A17" s="405" t="s">
        <v>126</v>
      </c>
      <c r="B17" s="478">
        <f aca="true" t="shared" si="0" ref="B17:N17">SUM(B7:B16)</f>
        <v>35000000</v>
      </c>
      <c r="C17" s="478">
        <f t="shared" si="0"/>
        <v>35226610.1</v>
      </c>
      <c r="D17" s="478">
        <f>SUM(D6:D16)</f>
        <v>35226610.1</v>
      </c>
      <c r="E17" s="479">
        <f t="shared" si="0"/>
        <v>10670555.31</v>
      </c>
      <c r="F17" s="479">
        <f t="shared" si="0"/>
        <v>310218</v>
      </c>
      <c r="G17" s="479">
        <f t="shared" si="0"/>
        <v>6078989.32</v>
      </c>
      <c r="H17" s="479">
        <f t="shared" si="0"/>
        <v>474856</v>
      </c>
      <c r="I17" s="479">
        <f t="shared" si="0"/>
        <v>178850</v>
      </c>
      <c r="J17" s="479">
        <f t="shared" si="0"/>
        <v>2795759.4699999997</v>
      </c>
      <c r="K17" s="479">
        <f t="shared" si="0"/>
        <v>72332</v>
      </c>
      <c r="L17" s="479">
        <f t="shared" si="0"/>
        <v>194312</v>
      </c>
      <c r="M17" s="479">
        <f t="shared" si="0"/>
        <v>5119800</v>
      </c>
      <c r="N17" s="479">
        <f t="shared" si="0"/>
        <v>53001</v>
      </c>
      <c r="O17" s="479">
        <f>SUM(O7:O16)</f>
        <v>9277937</v>
      </c>
      <c r="P17" s="520"/>
    </row>
    <row r="18" spans="1:15" s="397" customFormat="1" ht="24.75" thickTop="1">
      <c r="A18" s="480" t="s">
        <v>22</v>
      </c>
      <c r="B18" s="481"/>
      <c r="C18" s="454"/>
      <c r="D18" s="454"/>
      <c r="E18" s="452"/>
      <c r="F18" s="452"/>
      <c r="G18" s="454"/>
      <c r="H18" s="452"/>
      <c r="I18" s="452"/>
      <c r="J18" s="452"/>
      <c r="K18" s="452"/>
      <c r="L18" s="452"/>
      <c r="M18" s="452"/>
      <c r="N18" s="452"/>
      <c r="O18" s="452"/>
    </row>
    <row r="19" spans="1:15" ht="24">
      <c r="A19" s="83" t="s">
        <v>31</v>
      </c>
      <c r="B19" s="482">
        <v>417000</v>
      </c>
      <c r="C19" s="468">
        <v>0</v>
      </c>
      <c r="D19" s="468">
        <v>740903.76</v>
      </c>
      <c r="E19" s="468"/>
      <c r="F19" s="468"/>
      <c r="G19" s="468"/>
      <c r="H19" s="468"/>
      <c r="I19" s="468"/>
      <c r="J19" s="468"/>
      <c r="K19" s="468"/>
      <c r="L19" s="468"/>
      <c r="M19" s="468"/>
      <c r="N19" s="468"/>
      <c r="O19" s="468"/>
    </row>
    <row r="20" spans="1:15" ht="24">
      <c r="A20" s="83" t="s">
        <v>32</v>
      </c>
      <c r="B20" s="469">
        <v>198100</v>
      </c>
      <c r="C20" s="266">
        <v>0</v>
      </c>
      <c r="D20" s="266">
        <v>489953.8</v>
      </c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</row>
    <row r="21" spans="1:15" ht="24">
      <c r="A21" s="18" t="s">
        <v>188</v>
      </c>
      <c r="B21" s="475">
        <v>255000</v>
      </c>
      <c r="C21" s="266">
        <v>0</v>
      </c>
      <c r="D21" s="266">
        <v>231234.5</v>
      </c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</row>
    <row r="22" spans="1:15" ht="24">
      <c r="A22" s="18" t="s">
        <v>41</v>
      </c>
      <c r="B22" s="475">
        <v>0</v>
      </c>
      <c r="C22" s="266">
        <v>0</v>
      </c>
      <c r="D22" s="266">
        <v>0</v>
      </c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</row>
    <row r="23" spans="1:15" ht="24">
      <c r="A23" s="18" t="s">
        <v>33</v>
      </c>
      <c r="B23" s="475">
        <v>172000</v>
      </c>
      <c r="C23" s="266">
        <v>0</v>
      </c>
      <c r="D23" s="266">
        <v>200</v>
      </c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</row>
    <row r="24" spans="1:15" ht="24">
      <c r="A24" s="18" t="s">
        <v>34</v>
      </c>
      <c r="B24" s="475">
        <v>2000</v>
      </c>
      <c r="C24" s="266">
        <v>0</v>
      </c>
      <c r="D24" s="266">
        <v>1900</v>
      </c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</row>
    <row r="25" spans="1:15" ht="24">
      <c r="A25" s="18" t="s">
        <v>189</v>
      </c>
      <c r="B25" s="475">
        <v>17179000</v>
      </c>
      <c r="C25" s="266">
        <v>0</v>
      </c>
      <c r="D25" s="266">
        <v>20460170.12</v>
      </c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</row>
    <row r="26" spans="1:15" ht="24">
      <c r="A26" s="18" t="s">
        <v>190</v>
      </c>
      <c r="B26" s="475">
        <v>16776900</v>
      </c>
      <c r="C26" s="266">
        <v>0</v>
      </c>
      <c r="D26" s="266">
        <v>16437110</v>
      </c>
      <c r="E26" s="475"/>
      <c r="F26" s="475"/>
      <c r="G26" s="475"/>
      <c r="H26" s="475"/>
      <c r="I26" s="475"/>
      <c r="J26" s="475"/>
      <c r="K26" s="475"/>
      <c r="L26" s="475"/>
      <c r="M26" s="475"/>
      <c r="N26" s="266"/>
      <c r="O26" s="266"/>
    </row>
    <row r="27" spans="1:15" ht="24">
      <c r="A27" s="18" t="s">
        <v>191</v>
      </c>
      <c r="B27" s="476">
        <v>0</v>
      </c>
      <c r="C27" s="270">
        <v>0</v>
      </c>
      <c r="D27" s="270">
        <v>0</v>
      </c>
      <c r="E27" s="476"/>
      <c r="F27" s="476"/>
      <c r="G27" s="476"/>
      <c r="H27" s="476"/>
      <c r="I27" s="476"/>
      <c r="J27" s="476"/>
      <c r="K27" s="476"/>
      <c r="L27" s="476"/>
      <c r="M27" s="476"/>
      <c r="N27" s="270"/>
      <c r="O27" s="270"/>
    </row>
    <row r="28" spans="1:15" ht="24.75" thickBot="1">
      <c r="A28" s="404" t="s">
        <v>28</v>
      </c>
      <c r="B28" s="483">
        <f aca="true" t="shared" si="1" ref="B28:O28">SUM(B19:B27)</f>
        <v>35000000</v>
      </c>
      <c r="C28" s="50">
        <f t="shared" si="1"/>
        <v>0</v>
      </c>
      <c r="D28" s="50">
        <f t="shared" si="1"/>
        <v>38361472.18</v>
      </c>
      <c r="E28" s="50">
        <f t="shared" si="1"/>
        <v>0</v>
      </c>
      <c r="F28" s="50">
        <f t="shared" si="1"/>
        <v>0</v>
      </c>
      <c r="G28" s="50">
        <f t="shared" si="1"/>
        <v>0</v>
      </c>
      <c r="H28" s="50">
        <f t="shared" si="1"/>
        <v>0</v>
      </c>
      <c r="I28" s="50">
        <f t="shared" si="1"/>
        <v>0</v>
      </c>
      <c r="J28" s="50">
        <f t="shared" si="1"/>
        <v>0</v>
      </c>
      <c r="K28" s="50">
        <f t="shared" si="1"/>
        <v>0</v>
      </c>
      <c r="L28" s="50">
        <f t="shared" si="1"/>
        <v>0</v>
      </c>
      <c r="M28" s="50">
        <f t="shared" si="1"/>
        <v>0</v>
      </c>
      <c r="N28" s="50">
        <f t="shared" si="1"/>
        <v>0</v>
      </c>
      <c r="O28" s="50">
        <f t="shared" si="1"/>
        <v>0</v>
      </c>
    </row>
    <row r="29" spans="1:4" ht="25.5" thickBot="1" thickTop="1">
      <c r="A29" s="5" t="s">
        <v>127</v>
      </c>
      <c r="C29" s="484"/>
      <c r="D29" s="485">
        <f>+D28-D17</f>
        <v>3134862.079999998</v>
      </c>
    </row>
    <row r="30" ht="27.75" customHeight="1" thickTop="1"/>
    <row r="31" ht="27.75" customHeight="1">
      <c r="A31" s="3" t="s">
        <v>192</v>
      </c>
    </row>
    <row r="34" spans="1:15" ht="24">
      <c r="A34" s="486" t="s">
        <v>1279</v>
      </c>
      <c r="O34" s="66"/>
    </row>
    <row r="35" spans="1:15" ht="24">
      <c r="A35" s="562" t="s">
        <v>1280</v>
      </c>
      <c r="B35" s="562"/>
      <c r="C35" s="562"/>
      <c r="D35" s="562"/>
      <c r="E35" s="562"/>
      <c r="F35" s="562"/>
      <c r="G35" s="562"/>
      <c r="H35" s="562"/>
      <c r="I35" s="562"/>
      <c r="J35" s="562"/>
      <c r="K35" s="562"/>
      <c r="L35" s="562"/>
      <c r="M35" s="562"/>
      <c r="N35" s="562"/>
      <c r="O35" s="66"/>
    </row>
    <row r="36" spans="1:15" ht="24">
      <c r="A36" s="486" t="s">
        <v>359</v>
      </c>
      <c r="O36" s="66"/>
    </row>
    <row r="37" spans="1:15" ht="24">
      <c r="A37" s="486"/>
      <c r="O37" s="66"/>
    </row>
    <row r="38" spans="1:15" ht="24">
      <c r="A38" s="486"/>
      <c r="O38" s="66"/>
    </row>
    <row r="39" spans="1:15" ht="24">
      <c r="A39" s="387" t="s">
        <v>1281</v>
      </c>
      <c r="O39" s="66"/>
    </row>
    <row r="40" spans="1:15" ht="24">
      <c r="A40" s="486" t="s">
        <v>1282</v>
      </c>
      <c r="O40" s="66"/>
    </row>
  </sheetData>
  <sheetProtection/>
  <mergeCells count="4">
    <mergeCell ref="A1:O1"/>
    <mergeCell ref="A2:O2"/>
    <mergeCell ref="A3:O3"/>
    <mergeCell ref="A35:N35"/>
  </mergeCells>
  <printOptions/>
  <pageMargins left="0.07874015748031496" right="0" top="0.1968503937007874" bottom="0" header="0.31496062992125984" footer="0.31496062992125984"/>
  <pageSetup horizontalDpi="600" verticalDpi="600" orientation="landscape" paperSize="9" scale="6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36"/>
  <sheetViews>
    <sheetView view="pageBreakPreview" zoomScaleNormal="70" zoomScaleSheetLayoutView="100" zoomScalePageLayoutView="0" workbookViewId="0" topLeftCell="A19">
      <selection activeCell="O10" sqref="O10"/>
    </sheetView>
  </sheetViews>
  <sheetFormatPr defaultColWidth="9.00390625" defaultRowHeight="15"/>
  <cols>
    <col min="1" max="1" width="29.00390625" style="1" customWidth="1"/>
    <col min="2" max="2" width="14.57421875" style="1" customWidth="1"/>
    <col min="3" max="3" width="15.57421875" style="1" customWidth="1"/>
    <col min="4" max="13" width="12.57421875" style="1" customWidth="1"/>
    <col min="14" max="14" width="13.00390625" style="1" customWidth="1"/>
    <col min="15" max="15" width="11.57421875" style="1" customWidth="1"/>
    <col min="16" max="16384" width="9.00390625" style="1" customWidth="1"/>
  </cols>
  <sheetData>
    <row r="1" spans="1:15" ht="22.5">
      <c r="A1" s="563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</row>
    <row r="2" spans="1:15" ht="22.5">
      <c r="A2" s="563" t="s">
        <v>129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</row>
    <row r="3" spans="1:15" ht="22.5">
      <c r="A3" s="563" t="str">
        <f>+'ตามแผนงาน 1'!A3:F3</f>
        <v>ตั้งแต่วันที่  1  ตุลาคม 2560  ถึง  30 กันยายน 2561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</row>
    <row r="5" spans="1:16" s="100" customFormat="1" ht="114">
      <c r="A5" s="159" t="s">
        <v>21</v>
      </c>
      <c r="B5" s="159" t="s">
        <v>19</v>
      </c>
      <c r="C5" s="158" t="s">
        <v>186</v>
      </c>
      <c r="D5" s="158" t="s">
        <v>187</v>
      </c>
      <c r="E5" s="159" t="s">
        <v>52</v>
      </c>
      <c r="F5" s="21" t="s">
        <v>110</v>
      </c>
      <c r="G5" s="21" t="s">
        <v>111</v>
      </c>
      <c r="H5" s="22" t="s">
        <v>112</v>
      </c>
      <c r="I5" s="21" t="s">
        <v>132</v>
      </c>
      <c r="J5" s="21" t="s">
        <v>113</v>
      </c>
      <c r="K5" s="21" t="s">
        <v>114</v>
      </c>
      <c r="L5" s="21" t="s">
        <v>115</v>
      </c>
      <c r="M5" s="21" t="s">
        <v>116</v>
      </c>
      <c r="N5" s="21" t="s">
        <v>117</v>
      </c>
      <c r="O5" s="21" t="s">
        <v>118</v>
      </c>
      <c r="P5" s="23" t="s">
        <v>39</v>
      </c>
    </row>
    <row r="6" spans="1:16" s="100" customFormat="1" ht="22.5">
      <c r="A6" s="36" t="s">
        <v>23</v>
      </c>
      <c r="B6" s="38"/>
      <c r="C6" s="41"/>
      <c r="D6" s="157"/>
      <c r="E6" s="160">
        <f aca="true" t="shared" si="0" ref="E6:E17">SUM(F6:P6)</f>
        <v>0</v>
      </c>
      <c r="F6" s="40"/>
      <c r="G6" s="40"/>
      <c r="H6" s="39"/>
      <c r="I6" s="40"/>
      <c r="J6" s="40"/>
      <c r="K6" s="40"/>
      <c r="L6" s="40"/>
      <c r="M6" s="40"/>
      <c r="N6" s="40"/>
      <c r="O6" s="40"/>
      <c r="P6" s="40"/>
    </row>
    <row r="7" spans="1:16" s="100" customFormat="1" ht="22.5">
      <c r="A7" s="102" t="s">
        <v>39</v>
      </c>
      <c r="B7" s="85"/>
      <c r="C7" s="31"/>
      <c r="D7" s="91"/>
      <c r="E7" s="44">
        <f t="shared" si="0"/>
        <v>0</v>
      </c>
      <c r="F7" s="43"/>
      <c r="G7" s="43"/>
      <c r="H7" s="42"/>
      <c r="I7" s="43"/>
      <c r="J7" s="43"/>
      <c r="K7" s="43"/>
      <c r="L7" s="43"/>
      <c r="M7" s="43"/>
      <c r="N7" s="43"/>
      <c r="O7" s="43"/>
      <c r="P7" s="57"/>
    </row>
    <row r="8" spans="1:16" s="100" customFormat="1" ht="22.5">
      <c r="A8" s="27" t="s">
        <v>80</v>
      </c>
      <c r="B8" s="45"/>
      <c r="C8" s="31"/>
      <c r="D8" s="31"/>
      <c r="E8" s="44">
        <f t="shared" si="0"/>
        <v>0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58"/>
    </row>
    <row r="9" spans="1:16" s="100" customFormat="1" ht="22.5">
      <c r="A9" s="27" t="s">
        <v>81</v>
      </c>
      <c r="B9" s="45"/>
      <c r="C9" s="31"/>
      <c r="D9" s="31"/>
      <c r="E9" s="44">
        <f t="shared" si="0"/>
        <v>0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58"/>
    </row>
    <row r="10" spans="1:16" s="100" customFormat="1" ht="22.5">
      <c r="A10" s="101" t="s">
        <v>35</v>
      </c>
      <c r="B10" s="32"/>
      <c r="C10" s="31"/>
      <c r="D10" s="31"/>
      <c r="E10" s="44">
        <f t="shared" si="0"/>
        <v>0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58"/>
    </row>
    <row r="11" spans="1:16" s="100" customFormat="1" ht="22.5">
      <c r="A11" s="101" t="s">
        <v>36</v>
      </c>
      <c r="B11" s="32"/>
      <c r="C11" s="31"/>
      <c r="D11" s="31"/>
      <c r="E11" s="44">
        <f t="shared" si="0"/>
        <v>0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58"/>
    </row>
    <row r="12" spans="1:16" s="100" customFormat="1" ht="22.5">
      <c r="A12" s="101" t="s">
        <v>37</v>
      </c>
      <c r="B12" s="32"/>
      <c r="C12" s="31"/>
      <c r="D12" s="31"/>
      <c r="E12" s="44">
        <f t="shared" si="0"/>
        <v>0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58"/>
    </row>
    <row r="13" spans="1:16" s="100" customFormat="1" ht="22.5">
      <c r="A13" s="101" t="s">
        <v>83</v>
      </c>
      <c r="B13" s="32"/>
      <c r="C13" s="31"/>
      <c r="D13" s="31"/>
      <c r="E13" s="44">
        <f t="shared" si="0"/>
        <v>0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58"/>
    </row>
    <row r="14" spans="1:16" s="100" customFormat="1" ht="22.5">
      <c r="A14" s="101" t="s">
        <v>124</v>
      </c>
      <c r="B14" s="32"/>
      <c r="C14" s="31"/>
      <c r="D14" s="31"/>
      <c r="E14" s="44">
        <f t="shared" si="0"/>
        <v>0</v>
      </c>
      <c r="F14" s="32"/>
      <c r="G14" s="32"/>
      <c r="H14" s="32"/>
      <c r="I14" s="32"/>
      <c r="J14" s="32"/>
      <c r="K14" s="32"/>
      <c r="L14" s="32"/>
      <c r="M14" s="32"/>
      <c r="N14" s="32"/>
      <c r="O14" s="31"/>
      <c r="P14" s="58"/>
    </row>
    <row r="15" spans="1:16" s="100" customFormat="1" ht="22.5">
      <c r="A15" s="101" t="s">
        <v>125</v>
      </c>
      <c r="B15" s="32"/>
      <c r="C15" s="31"/>
      <c r="D15" s="31"/>
      <c r="E15" s="44">
        <f t="shared" si="0"/>
        <v>0</v>
      </c>
      <c r="F15" s="32"/>
      <c r="G15" s="32"/>
      <c r="H15" s="32"/>
      <c r="I15" s="32"/>
      <c r="J15" s="32"/>
      <c r="K15" s="32"/>
      <c r="L15" s="32"/>
      <c r="M15" s="32"/>
      <c r="N15" s="32"/>
      <c r="O15" s="31"/>
      <c r="P15" s="58"/>
    </row>
    <row r="16" spans="1:16" s="100" customFormat="1" ht="22.5">
      <c r="A16" s="101" t="s">
        <v>38</v>
      </c>
      <c r="B16" s="32"/>
      <c r="C16" s="31"/>
      <c r="D16" s="31"/>
      <c r="E16" s="44">
        <f t="shared" si="0"/>
        <v>0</v>
      </c>
      <c r="F16" s="32"/>
      <c r="G16" s="32"/>
      <c r="H16" s="32"/>
      <c r="I16" s="32"/>
      <c r="J16" s="32"/>
      <c r="K16" s="32"/>
      <c r="L16" s="32"/>
      <c r="M16" s="32"/>
      <c r="N16" s="32"/>
      <c r="O16" s="31"/>
      <c r="P16" s="58"/>
    </row>
    <row r="17" spans="1:16" s="100" customFormat="1" ht="22.5">
      <c r="A17" s="34" t="s">
        <v>18</v>
      </c>
      <c r="B17" s="35"/>
      <c r="C17" s="33"/>
      <c r="D17" s="33"/>
      <c r="E17" s="161">
        <f t="shared" si="0"/>
        <v>0</v>
      </c>
      <c r="F17" s="35"/>
      <c r="G17" s="35"/>
      <c r="H17" s="35"/>
      <c r="I17" s="35"/>
      <c r="J17" s="35"/>
      <c r="K17" s="35"/>
      <c r="L17" s="35"/>
      <c r="M17" s="35"/>
      <c r="N17" s="35"/>
      <c r="O17" s="33"/>
      <c r="P17" s="59"/>
    </row>
    <row r="18" spans="1:16" s="100" customFormat="1" ht="25.5" customHeight="1" thickBot="1">
      <c r="A18" s="24" t="s">
        <v>126</v>
      </c>
      <c r="B18" s="48">
        <f>SUM(B7:B17)</f>
        <v>0</v>
      </c>
      <c r="C18" s="48">
        <f>SUM(C7:C17)</f>
        <v>0</v>
      </c>
      <c r="D18" s="48">
        <f>SUM(D7:D17)</f>
        <v>0</v>
      </c>
      <c r="E18" s="48">
        <f>SUM(E7:E17)</f>
        <v>0</v>
      </c>
      <c r="F18" s="49">
        <f>SUM(F7:F17)</f>
        <v>0</v>
      </c>
      <c r="G18" s="49">
        <f aca="true" t="shared" si="1" ref="G18:P18">SUM(G7:G17)</f>
        <v>0</v>
      </c>
      <c r="H18" s="49">
        <f t="shared" si="1"/>
        <v>0</v>
      </c>
      <c r="I18" s="49">
        <f t="shared" si="1"/>
        <v>0</v>
      </c>
      <c r="J18" s="49">
        <f t="shared" si="1"/>
        <v>0</v>
      </c>
      <c r="K18" s="49">
        <f t="shared" si="1"/>
        <v>0</v>
      </c>
      <c r="L18" s="49">
        <f t="shared" si="1"/>
        <v>0</v>
      </c>
      <c r="M18" s="49">
        <f t="shared" si="1"/>
        <v>0</v>
      </c>
      <c r="N18" s="49">
        <f t="shared" si="1"/>
        <v>0</v>
      </c>
      <c r="O18" s="49">
        <f t="shared" si="1"/>
        <v>0</v>
      </c>
      <c r="P18" s="60">
        <f t="shared" si="1"/>
        <v>0</v>
      </c>
    </row>
    <row r="19" spans="1:16" s="100" customFormat="1" ht="23.25" thickTop="1">
      <c r="A19" s="37" t="s">
        <v>22</v>
      </c>
      <c r="B19" s="46"/>
      <c r="C19" s="44"/>
      <c r="D19" s="44"/>
      <c r="E19" s="44"/>
      <c r="F19" s="47"/>
      <c r="G19" s="47"/>
      <c r="H19" s="44"/>
      <c r="I19" s="47"/>
      <c r="J19" s="47"/>
      <c r="K19" s="47"/>
      <c r="L19" s="47"/>
      <c r="M19" s="47"/>
      <c r="N19" s="47"/>
      <c r="O19" s="47"/>
      <c r="P19" s="47"/>
    </row>
    <row r="20" spans="1:16" ht="22.5">
      <c r="A20" s="27" t="s">
        <v>31</v>
      </c>
      <c r="B20" s="45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6" ht="22.5">
      <c r="A21" s="27" t="s">
        <v>32</v>
      </c>
      <c r="B21" s="45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 ht="22.5">
      <c r="A22" s="101" t="s">
        <v>188</v>
      </c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ht="22.5">
      <c r="A23" s="101" t="s">
        <v>41</v>
      </c>
      <c r="B23" s="32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22.5">
      <c r="A24" s="101" t="s">
        <v>33</v>
      </c>
      <c r="B24" s="32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1:16" ht="22.5">
      <c r="A25" s="101" t="s">
        <v>34</v>
      </c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1:16" ht="22.5">
      <c r="A26" s="101" t="s">
        <v>189</v>
      </c>
      <c r="B26" s="32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6" ht="22.5">
      <c r="A27" s="101" t="s">
        <v>190</v>
      </c>
      <c r="B27" s="32"/>
      <c r="C27" s="31"/>
      <c r="D27" s="31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1"/>
      <c r="P27" s="31"/>
    </row>
    <row r="28" spans="1:16" ht="22.5">
      <c r="A28" s="101" t="s">
        <v>191</v>
      </c>
      <c r="B28" s="32"/>
      <c r="C28" s="31"/>
      <c r="D28" s="31"/>
      <c r="E28" s="31"/>
      <c r="F28" s="32"/>
      <c r="G28" s="32"/>
      <c r="H28" s="32"/>
      <c r="I28" s="32"/>
      <c r="J28" s="32"/>
      <c r="K28" s="32"/>
      <c r="L28" s="32"/>
      <c r="M28" s="32"/>
      <c r="N28" s="32"/>
      <c r="O28" s="31"/>
      <c r="P28" s="31"/>
    </row>
    <row r="29" spans="1:16" ht="24.75" thickBot="1">
      <c r="A29" s="99" t="s">
        <v>28</v>
      </c>
      <c r="B29" s="51">
        <f aca="true" t="shared" si="2" ref="B29:P29">SUM(B20:B28)</f>
        <v>0</v>
      </c>
      <c r="C29" s="50">
        <f t="shared" si="2"/>
        <v>0</v>
      </c>
      <c r="D29" s="50">
        <f t="shared" si="2"/>
        <v>0</v>
      </c>
      <c r="E29" s="50">
        <f t="shared" si="2"/>
        <v>0</v>
      </c>
      <c r="F29" s="50">
        <f t="shared" si="2"/>
        <v>0</v>
      </c>
      <c r="G29" s="50">
        <f t="shared" si="2"/>
        <v>0</v>
      </c>
      <c r="H29" s="50">
        <f t="shared" si="2"/>
        <v>0</v>
      </c>
      <c r="I29" s="50">
        <f t="shared" si="2"/>
        <v>0</v>
      </c>
      <c r="J29" s="50">
        <f t="shared" si="2"/>
        <v>0</v>
      </c>
      <c r="K29" s="50">
        <f t="shared" si="2"/>
        <v>0</v>
      </c>
      <c r="L29" s="50">
        <f t="shared" si="2"/>
        <v>0</v>
      </c>
      <c r="M29" s="50">
        <f t="shared" si="2"/>
        <v>0</v>
      </c>
      <c r="N29" s="50">
        <f t="shared" si="2"/>
        <v>0</v>
      </c>
      <c r="O29" s="50">
        <f t="shared" si="2"/>
        <v>0</v>
      </c>
      <c r="P29" s="50">
        <f t="shared" si="2"/>
        <v>0</v>
      </c>
    </row>
    <row r="30" spans="1:5" ht="24" thickBot="1" thickTop="1">
      <c r="A30" s="103" t="s">
        <v>127</v>
      </c>
      <c r="C30" s="162"/>
      <c r="D30" s="163"/>
      <c r="E30" s="52">
        <f>+E29-E18</f>
        <v>0</v>
      </c>
    </row>
    <row r="31" ht="27.75" customHeight="1" thickTop="1"/>
    <row r="32" ht="27.75" customHeight="1">
      <c r="A32" s="135" t="s">
        <v>192</v>
      </c>
    </row>
    <row r="35" s="3" customFormat="1" ht="24">
      <c r="A35" s="3" t="s">
        <v>205</v>
      </c>
    </row>
    <row r="36" s="3" customFormat="1" ht="24">
      <c r="A36" s="3" t="s">
        <v>206</v>
      </c>
    </row>
  </sheetData>
  <sheetProtection/>
  <mergeCells count="3">
    <mergeCell ref="A1:O1"/>
    <mergeCell ref="A2:O2"/>
    <mergeCell ref="A3:O3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6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36"/>
  <sheetViews>
    <sheetView view="pageBreakPreview" zoomScaleNormal="70" zoomScaleSheetLayoutView="100" zoomScalePageLayoutView="0" workbookViewId="0" topLeftCell="F1">
      <selection activeCell="O11" sqref="O11"/>
    </sheetView>
  </sheetViews>
  <sheetFormatPr defaultColWidth="9.00390625" defaultRowHeight="15"/>
  <cols>
    <col min="1" max="1" width="27.57421875" style="1" customWidth="1"/>
    <col min="2" max="2" width="15.28125" style="1" customWidth="1"/>
    <col min="3" max="3" width="15.57421875" style="1" customWidth="1"/>
    <col min="4" max="13" width="12.57421875" style="1" customWidth="1"/>
    <col min="14" max="14" width="13.00390625" style="1" customWidth="1"/>
    <col min="15" max="15" width="11.57421875" style="1" customWidth="1"/>
    <col min="16" max="16384" width="9.00390625" style="1" customWidth="1"/>
  </cols>
  <sheetData>
    <row r="1" spans="1:15" ht="22.5">
      <c r="A1" s="563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</row>
    <row r="2" spans="1:15" ht="22.5">
      <c r="A2" s="563" t="s">
        <v>130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</row>
    <row r="3" spans="1:15" ht="22.5">
      <c r="A3" s="563" t="str">
        <f>+'ตามแผนงาน 1'!A3:F3</f>
        <v>ตั้งแต่วันที่  1  ตุลาคม 2560  ถึง  30 กันยายน 2561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</row>
    <row r="5" spans="1:16" s="100" customFormat="1" ht="114">
      <c r="A5" s="159" t="s">
        <v>21</v>
      </c>
      <c r="B5" s="159" t="s">
        <v>19</v>
      </c>
      <c r="C5" s="158" t="s">
        <v>186</v>
      </c>
      <c r="D5" s="158" t="s">
        <v>187</v>
      </c>
      <c r="E5" s="159" t="s">
        <v>52</v>
      </c>
      <c r="F5" s="21" t="s">
        <v>110</v>
      </c>
      <c r="G5" s="21" t="s">
        <v>111</v>
      </c>
      <c r="H5" s="22" t="s">
        <v>112</v>
      </c>
      <c r="I5" s="21" t="s">
        <v>132</v>
      </c>
      <c r="J5" s="21" t="s">
        <v>113</v>
      </c>
      <c r="K5" s="21" t="s">
        <v>114</v>
      </c>
      <c r="L5" s="21" t="s">
        <v>115</v>
      </c>
      <c r="M5" s="21" t="s">
        <v>116</v>
      </c>
      <c r="N5" s="21" t="s">
        <v>117</v>
      </c>
      <c r="O5" s="21" t="s">
        <v>118</v>
      </c>
      <c r="P5" s="23" t="s">
        <v>39</v>
      </c>
    </row>
    <row r="6" spans="1:16" s="100" customFormat="1" ht="22.5">
      <c r="A6" s="36" t="s">
        <v>23</v>
      </c>
      <c r="B6" s="38"/>
      <c r="C6" s="41"/>
      <c r="D6" s="157"/>
      <c r="E6" s="160">
        <f aca="true" t="shared" si="0" ref="E6:E17">SUM(F6:P6)</f>
        <v>0</v>
      </c>
      <c r="F6" s="40"/>
      <c r="G6" s="40"/>
      <c r="H6" s="39"/>
      <c r="I6" s="40"/>
      <c r="J6" s="40"/>
      <c r="K6" s="40"/>
      <c r="L6" s="40"/>
      <c r="M6" s="40"/>
      <c r="N6" s="40"/>
      <c r="O6" s="40"/>
      <c r="P6" s="40"/>
    </row>
    <row r="7" spans="1:16" s="100" customFormat="1" ht="22.5">
      <c r="A7" s="102" t="s">
        <v>39</v>
      </c>
      <c r="B7" s="85"/>
      <c r="C7" s="31"/>
      <c r="D7" s="91"/>
      <c r="E7" s="44">
        <f t="shared" si="0"/>
        <v>0</v>
      </c>
      <c r="F7" s="43"/>
      <c r="G7" s="43"/>
      <c r="H7" s="42"/>
      <c r="I7" s="43"/>
      <c r="J7" s="43"/>
      <c r="K7" s="43"/>
      <c r="L7" s="43"/>
      <c r="M7" s="43"/>
      <c r="N7" s="43"/>
      <c r="O7" s="43"/>
      <c r="P7" s="57"/>
    </row>
    <row r="8" spans="1:16" s="100" customFormat="1" ht="22.5">
      <c r="A8" s="27" t="s">
        <v>80</v>
      </c>
      <c r="B8" s="45"/>
      <c r="C8" s="31"/>
      <c r="D8" s="31"/>
      <c r="E8" s="44">
        <f t="shared" si="0"/>
        <v>0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58"/>
    </row>
    <row r="9" spans="1:16" s="100" customFormat="1" ht="22.5">
      <c r="A9" s="27" t="s">
        <v>81</v>
      </c>
      <c r="B9" s="45"/>
      <c r="C9" s="31"/>
      <c r="D9" s="31"/>
      <c r="E9" s="44">
        <f t="shared" si="0"/>
        <v>0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58"/>
    </row>
    <row r="10" spans="1:16" s="100" customFormat="1" ht="22.5">
      <c r="A10" s="101" t="s">
        <v>35</v>
      </c>
      <c r="B10" s="32"/>
      <c r="C10" s="31"/>
      <c r="D10" s="31"/>
      <c r="E10" s="44">
        <f t="shared" si="0"/>
        <v>0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58"/>
    </row>
    <row r="11" spans="1:16" s="100" customFormat="1" ht="22.5">
      <c r="A11" s="101" t="s">
        <v>36</v>
      </c>
      <c r="B11" s="32"/>
      <c r="C11" s="31"/>
      <c r="D11" s="31"/>
      <c r="E11" s="44">
        <f t="shared" si="0"/>
        <v>0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58"/>
    </row>
    <row r="12" spans="1:16" s="100" customFormat="1" ht="22.5">
      <c r="A12" s="101" t="s">
        <v>37</v>
      </c>
      <c r="B12" s="32"/>
      <c r="C12" s="31"/>
      <c r="D12" s="31"/>
      <c r="E12" s="44">
        <f t="shared" si="0"/>
        <v>0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58"/>
    </row>
    <row r="13" spans="1:16" s="100" customFormat="1" ht="22.5">
      <c r="A13" s="101" t="s">
        <v>83</v>
      </c>
      <c r="B13" s="32"/>
      <c r="C13" s="31"/>
      <c r="D13" s="31"/>
      <c r="E13" s="44">
        <f t="shared" si="0"/>
        <v>0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58"/>
    </row>
    <row r="14" spans="1:16" s="100" customFormat="1" ht="22.5">
      <c r="A14" s="101" t="s">
        <v>124</v>
      </c>
      <c r="B14" s="32"/>
      <c r="C14" s="31"/>
      <c r="D14" s="31"/>
      <c r="E14" s="44">
        <f t="shared" si="0"/>
        <v>0</v>
      </c>
      <c r="F14" s="32"/>
      <c r="G14" s="32"/>
      <c r="H14" s="32"/>
      <c r="I14" s="32"/>
      <c r="J14" s="32"/>
      <c r="K14" s="32"/>
      <c r="L14" s="32"/>
      <c r="M14" s="32"/>
      <c r="N14" s="32"/>
      <c r="O14" s="31"/>
      <c r="P14" s="58"/>
    </row>
    <row r="15" spans="1:16" s="100" customFormat="1" ht="22.5">
      <c r="A15" s="101" t="s">
        <v>125</v>
      </c>
      <c r="B15" s="32"/>
      <c r="C15" s="31"/>
      <c r="D15" s="31"/>
      <c r="E15" s="44">
        <f t="shared" si="0"/>
        <v>0</v>
      </c>
      <c r="F15" s="32"/>
      <c r="G15" s="32"/>
      <c r="H15" s="32"/>
      <c r="I15" s="32"/>
      <c r="J15" s="32"/>
      <c r="K15" s="32"/>
      <c r="L15" s="32"/>
      <c r="M15" s="32"/>
      <c r="N15" s="32"/>
      <c r="O15" s="31"/>
      <c r="P15" s="58"/>
    </row>
    <row r="16" spans="1:16" s="100" customFormat="1" ht="22.5">
      <c r="A16" s="101" t="s">
        <v>38</v>
      </c>
      <c r="B16" s="32"/>
      <c r="C16" s="31"/>
      <c r="D16" s="31"/>
      <c r="E16" s="44">
        <f t="shared" si="0"/>
        <v>0</v>
      </c>
      <c r="F16" s="32"/>
      <c r="G16" s="32"/>
      <c r="H16" s="32"/>
      <c r="I16" s="32"/>
      <c r="J16" s="32"/>
      <c r="K16" s="32"/>
      <c r="L16" s="32"/>
      <c r="M16" s="32"/>
      <c r="N16" s="32"/>
      <c r="O16" s="31"/>
      <c r="P16" s="58"/>
    </row>
    <row r="17" spans="1:16" s="100" customFormat="1" ht="22.5">
      <c r="A17" s="34" t="s">
        <v>18</v>
      </c>
      <c r="B17" s="35"/>
      <c r="C17" s="33"/>
      <c r="D17" s="33"/>
      <c r="E17" s="161">
        <f t="shared" si="0"/>
        <v>0</v>
      </c>
      <c r="F17" s="35"/>
      <c r="G17" s="35"/>
      <c r="H17" s="35"/>
      <c r="I17" s="35"/>
      <c r="J17" s="35"/>
      <c r="K17" s="35"/>
      <c r="L17" s="35"/>
      <c r="M17" s="35"/>
      <c r="N17" s="35"/>
      <c r="O17" s="33"/>
      <c r="P17" s="59"/>
    </row>
    <row r="18" spans="1:16" s="100" customFormat="1" ht="25.5" customHeight="1" thickBot="1">
      <c r="A18" s="24" t="s">
        <v>126</v>
      </c>
      <c r="B18" s="48">
        <f>SUM(B7:B17)</f>
        <v>0</v>
      </c>
      <c r="C18" s="48">
        <f>SUM(C7:C17)</f>
        <v>0</v>
      </c>
      <c r="D18" s="48">
        <f>SUM(D7:D17)</f>
        <v>0</v>
      </c>
      <c r="E18" s="48">
        <f>SUM(E7:E17)</f>
        <v>0</v>
      </c>
      <c r="F18" s="49">
        <f>SUM(F7:F17)</f>
        <v>0</v>
      </c>
      <c r="G18" s="49">
        <f aca="true" t="shared" si="1" ref="G18:P18">SUM(G7:G17)</f>
        <v>0</v>
      </c>
      <c r="H18" s="49">
        <f t="shared" si="1"/>
        <v>0</v>
      </c>
      <c r="I18" s="49">
        <f t="shared" si="1"/>
        <v>0</v>
      </c>
      <c r="J18" s="49">
        <f t="shared" si="1"/>
        <v>0</v>
      </c>
      <c r="K18" s="49">
        <f t="shared" si="1"/>
        <v>0</v>
      </c>
      <c r="L18" s="49">
        <f t="shared" si="1"/>
        <v>0</v>
      </c>
      <c r="M18" s="49">
        <f t="shared" si="1"/>
        <v>0</v>
      </c>
      <c r="N18" s="49">
        <f t="shared" si="1"/>
        <v>0</v>
      </c>
      <c r="O18" s="49">
        <f t="shared" si="1"/>
        <v>0</v>
      </c>
      <c r="P18" s="60">
        <f t="shared" si="1"/>
        <v>0</v>
      </c>
    </row>
    <row r="19" spans="1:16" s="100" customFormat="1" ht="23.25" thickTop="1">
      <c r="A19" s="37" t="s">
        <v>22</v>
      </c>
      <c r="B19" s="46"/>
      <c r="C19" s="44"/>
      <c r="D19" s="44"/>
      <c r="E19" s="44"/>
      <c r="F19" s="47"/>
      <c r="G19" s="47"/>
      <c r="H19" s="44"/>
      <c r="I19" s="47"/>
      <c r="J19" s="47"/>
      <c r="K19" s="47"/>
      <c r="L19" s="47"/>
      <c r="M19" s="47"/>
      <c r="N19" s="47"/>
      <c r="O19" s="47"/>
      <c r="P19" s="47"/>
    </row>
    <row r="20" spans="1:16" ht="22.5">
      <c r="A20" s="27" t="s">
        <v>31</v>
      </c>
      <c r="B20" s="45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6" ht="22.5">
      <c r="A21" s="27" t="s">
        <v>32</v>
      </c>
      <c r="B21" s="45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 ht="22.5">
      <c r="A22" s="101" t="s">
        <v>188</v>
      </c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ht="22.5">
      <c r="A23" s="101" t="s">
        <v>41</v>
      </c>
      <c r="B23" s="32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22.5">
      <c r="A24" s="101" t="s">
        <v>33</v>
      </c>
      <c r="B24" s="32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1:16" ht="22.5">
      <c r="A25" s="101" t="s">
        <v>34</v>
      </c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1:16" ht="22.5">
      <c r="A26" s="101" t="s">
        <v>189</v>
      </c>
      <c r="B26" s="32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6" ht="22.5">
      <c r="A27" s="101" t="s">
        <v>190</v>
      </c>
      <c r="B27" s="32"/>
      <c r="C27" s="31"/>
      <c r="D27" s="31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1"/>
      <c r="P27" s="31"/>
    </row>
    <row r="28" spans="1:16" ht="22.5">
      <c r="A28" s="101" t="s">
        <v>191</v>
      </c>
      <c r="B28" s="32"/>
      <c r="C28" s="31"/>
      <c r="D28" s="31"/>
      <c r="E28" s="31"/>
      <c r="F28" s="32"/>
      <c r="G28" s="32"/>
      <c r="H28" s="32"/>
      <c r="I28" s="32"/>
      <c r="J28" s="32"/>
      <c r="K28" s="32"/>
      <c r="L28" s="32"/>
      <c r="M28" s="32"/>
      <c r="N28" s="32"/>
      <c r="O28" s="31"/>
      <c r="P28" s="31"/>
    </row>
    <row r="29" spans="1:16" ht="24.75" thickBot="1">
      <c r="A29" s="99" t="s">
        <v>28</v>
      </c>
      <c r="B29" s="51">
        <f aca="true" t="shared" si="2" ref="B29:P29">SUM(B20:B28)</f>
        <v>0</v>
      </c>
      <c r="C29" s="50">
        <f t="shared" si="2"/>
        <v>0</v>
      </c>
      <c r="D29" s="50">
        <f t="shared" si="2"/>
        <v>0</v>
      </c>
      <c r="E29" s="50">
        <f t="shared" si="2"/>
        <v>0</v>
      </c>
      <c r="F29" s="50">
        <f t="shared" si="2"/>
        <v>0</v>
      </c>
      <c r="G29" s="50">
        <f t="shared" si="2"/>
        <v>0</v>
      </c>
      <c r="H29" s="50">
        <f t="shared" si="2"/>
        <v>0</v>
      </c>
      <c r="I29" s="50">
        <f t="shared" si="2"/>
        <v>0</v>
      </c>
      <c r="J29" s="50">
        <f t="shared" si="2"/>
        <v>0</v>
      </c>
      <c r="K29" s="50">
        <f t="shared" si="2"/>
        <v>0</v>
      </c>
      <c r="L29" s="50">
        <f t="shared" si="2"/>
        <v>0</v>
      </c>
      <c r="M29" s="50">
        <f t="shared" si="2"/>
        <v>0</v>
      </c>
      <c r="N29" s="50">
        <f t="shared" si="2"/>
        <v>0</v>
      </c>
      <c r="O29" s="50">
        <f t="shared" si="2"/>
        <v>0</v>
      </c>
      <c r="P29" s="50">
        <f t="shared" si="2"/>
        <v>0</v>
      </c>
    </row>
    <row r="30" spans="1:5" ht="24" thickBot="1" thickTop="1">
      <c r="A30" s="103" t="s">
        <v>127</v>
      </c>
      <c r="C30" s="162"/>
      <c r="D30" s="163"/>
      <c r="E30" s="52">
        <f>+E29-E18</f>
        <v>0</v>
      </c>
    </row>
    <row r="31" ht="27.75" customHeight="1" thickTop="1"/>
    <row r="32" ht="27.75" customHeight="1">
      <c r="A32" s="135" t="s">
        <v>192</v>
      </c>
    </row>
    <row r="35" s="3" customFormat="1" ht="24">
      <c r="A35" s="3" t="s">
        <v>205</v>
      </c>
    </row>
    <row r="36" s="3" customFormat="1" ht="24">
      <c r="A36" s="3" t="s">
        <v>206</v>
      </c>
    </row>
  </sheetData>
  <sheetProtection/>
  <mergeCells count="3">
    <mergeCell ref="A1:O1"/>
    <mergeCell ref="A2:O2"/>
    <mergeCell ref="A3:O3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6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SheetLayoutView="100" zoomScalePageLayoutView="0" workbookViewId="0" topLeftCell="A16">
      <selection activeCell="H23" sqref="H23"/>
    </sheetView>
  </sheetViews>
  <sheetFormatPr defaultColWidth="9.00390625" defaultRowHeight="15"/>
  <cols>
    <col min="1" max="1" width="3.140625" style="167" customWidth="1"/>
    <col min="2" max="2" width="3.140625" style="169" customWidth="1"/>
    <col min="3" max="3" width="46.57421875" style="170" customWidth="1"/>
    <col min="4" max="4" width="12.28125" style="167" bestFit="1" customWidth="1"/>
    <col min="5" max="5" width="14.421875" style="230" bestFit="1" customWidth="1"/>
    <col min="6" max="16384" width="9.00390625" style="167" customWidth="1"/>
  </cols>
  <sheetData>
    <row r="1" spans="1:5" ht="22.5">
      <c r="A1" s="565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65"/>
      <c r="C1" s="565"/>
      <c r="D1" s="565"/>
      <c r="E1" s="565"/>
    </row>
    <row r="2" spans="1:5" ht="22.5">
      <c r="A2" s="565" t="s">
        <v>319</v>
      </c>
      <c r="B2" s="565"/>
      <c r="C2" s="565"/>
      <c r="D2" s="565"/>
      <c r="E2" s="565"/>
    </row>
    <row r="3" spans="1:5" ht="22.5">
      <c r="A3" s="168"/>
      <c r="B3" s="171"/>
      <c r="D3" s="166" t="s">
        <v>20</v>
      </c>
      <c r="E3" s="166" t="s">
        <v>193</v>
      </c>
    </row>
    <row r="4" spans="1:4" ht="22.5">
      <c r="A4" s="168" t="s">
        <v>194</v>
      </c>
      <c r="B4" s="171"/>
      <c r="D4" s="172"/>
    </row>
    <row r="5" spans="1:6" ht="22.5">
      <c r="A5" s="173"/>
      <c r="B5" s="174" t="s">
        <v>195</v>
      </c>
      <c r="D5" s="175"/>
      <c r="F5" s="176"/>
    </row>
    <row r="6" spans="1:5" ht="22.5">
      <c r="A6" s="173"/>
      <c r="B6" s="177">
        <v>1</v>
      </c>
      <c r="C6" s="170" t="s">
        <v>320</v>
      </c>
      <c r="D6" s="178">
        <v>94000</v>
      </c>
      <c r="E6" s="230" t="s">
        <v>321</v>
      </c>
    </row>
    <row r="7" spans="1:5" ht="22.5">
      <c r="A7" s="173"/>
      <c r="B7" s="177">
        <v>2</v>
      </c>
      <c r="C7" s="170" t="s">
        <v>322</v>
      </c>
      <c r="D7" s="179">
        <v>1890</v>
      </c>
      <c r="E7" s="230" t="s">
        <v>321</v>
      </c>
    </row>
    <row r="8" spans="1:5" ht="22.5">
      <c r="A8" s="173"/>
      <c r="B8" s="177">
        <v>3</v>
      </c>
      <c r="C8" s="170" t="s">
        <v>322</v>
      </c>
      <c r="D8" s="179">
        <v>1890</v>
      </c>
      <c r="E8" s="230" t="s">
        <v>321</v>
      </c>
    </row>
    <row r="9" spans="1:5" ht="22.5">
      <c r="A9" s="173"/>
      <c r="B9" s="177">
        <v>4</v>
      </c>
      <c r="C9" s="170" t="s">
        <v>323</v>
      </c>
      <c r="D9" s="179">
        <v>3900</v>
      </c>
      <c r="E9" s="230" t="s">
        <v>321</v>
      </c>
    </row>
    <row r="10" spans="1:5" ht="22.5">
      <c r="A10" s="173"/>
      <c r="B10" s="177">
        <v>5</v>
      </c>
      <c r="C10" s="170" t="s">
        <v>323</v>
      </c>
      <c r="D10" s="179">
        <v>3900</v>
      </c>
      <c r="E10" s="230" t="s">
        <v>321</v>
      </c>
    </row>
    <row r="11" spans="1:5" ht="22.5">
      <c r="A11" s="173"/>
      <c r="B11" s="177">
        <v>6</v>
      </c>
      <c r="C11" s="170" t="s">
        <v>324</v>
      </c>
      <c r="D11" s="179">
        <v>1200</v>
      </c>
      <c r="E11" s="230" t="s">
        <v>321</v>
      </c>
    </row>
    <row r="12" spans="1:5" ht="22.5">
      <c r="A12" s="173"/>
      <c r="B12" s="177">
        <v>7</v>
      </c>
      <c r="C12" s="170" t="s">
        <v>324</v>
      </c>
      <c r="D12" s="179">
        <v>1200</v>
      </c>
      <c r="E12" s="230" t="s">
        <v>321</v>
      </c>
    </row>
    <row r="13" spans="1:5" ht="22.5">
      <c r="A13" s="173"/>
      <c r="B13" s="177">
        <v>8</v>
      </c>
      <c r="C13" s="170" t="s">
        <v>324</v>
      </c>
      <c r="D13" s="179">
        <v>1200</v>
      </c>
      <c r="E13" s="230" t="s">
        <v>321</v>
      </c>
    </row>
    <row r="14" spans="1:5" ht="22.5">
      <c r="A14" s="173"/>
      <c r="B14" s="177">
        <v>9</v>
      </c>
      <c r="C14" s="170" t="s">
        <v>324</v>
      </c>
      <c r="D14" s="179">
        <v>1200</v>
      </c>
      <c r="E14" s="230" t="s">
        <v>321</v>
      </c>
    </row>
    <row r="15" spans="1:4" ht="22.5">
      <c r="A15" s="173"/>
      <c r="B15" s="177"/>
      <c r="C15" s="180" t="s">
        <v>52</v>
      </c>
      <c r="D15" s="233">
        <f>SUM(D6:D14)</f>
        <v>110380</v>
      </c>
    </row>
    <row r="16" spans="1:4" ht="22.5">
      <c r="A16" s="183"/>
      <c r="B16" s="174" t="s">
        <v>196</v>
      </c>
      <c r="C16" s="184"/>
      <c r="D16" s="186"/>
    </row>
    <row r="17" spans="1:5" ht="22.5">
      <c r="A17" s="183"/>
      <c r="B17" s="232" t="s">
        <v>325</v>
      </c>
      <c r="C17" s="184" t="s">
        <v>329</v>
      </c>
      <c r="D17" s="181">
        <v>7600</v>
      </c>
      <c r="E17" s="230" t="s">
        <v>321</v>
      </c>
    </row>
    <row r="18" spans="1:5" ht="22.5">
      <c r="A18" s="183"/>
      <c r="B18" s="232" t="s">
        <v>326</v>
      </c>
      <c r="C18" s="184" t="s">
        <v>330</v>
      </c>
      <c r="D18" s="181">
        <v>20900</v>
      </c>
      <c r="E18" s="230" t="s">
        <v>321</v>
      </c>
    </row>
    <row r="19" spans="1:5" ht="22.5">
      <c r="A19" s="183"/>
      <c r="B19" s="232" t="s">
        <v>327</v>
      </c>
      <c r="C19" s="184" t="s">
        <v>331</v>
      </c>
      <c r="D19" s="181">
        <v>30000</v>
      </c>
      <c r="E19" s="230" t="s">
        <v>321</v>
      </c>
    </row>
    <row r="20" spans="1:5" ht="22.5">
      <c r="A20" s="183"/>
      <c r="B20" s="232" t="s">
        <v>328</v>
      </c>
      <c r="C20" s="184" t="s">
        <v>331</v>
      </c>
      <c r="D20" s="181">
        <v>30000</v>
      </c>
      <c r="E20" s="230" t="s">
        <v>321</v>
      </c>
    </row>
    <row r="21" spans="1:5" ht="22.5">
      <c r="A21" s="183"/>
      <c r="B21" s="231">
        <v>5</v>
      </c>
      <c r="C21" s="184" t="s">
        <v>332</v>
      </c>
      <c r="D21" s="181">
        <v>66500</v>
      </c>
      <c r="E21" s="230" t="s">
        <v>321</v>
      </c>
    </row>
    <row r="22" spans="1:4" ht="22.5">
      <c r="A22" s="183"/>
      <c r="B22" s="182"/>
      <c r="C22" s="185" t="s">
        <v>52</v>
      </c>
      <c r="D22" s="234">
        <f>SUM(D17:D21)</f>
        <v>155000</v>
      </c>
    </row>
    <row r="23" spans="1:4" ht="22.5">
      <c r="A23" s="183"/>
      <c r="B23" s="182"/>
      <c r="C23" s="184"/>
      <c r="D23" s="181"/>
    </row>
    <row r="24" spans="1:4" ht="22.5">
      <c r="A24" s="183"/>
      <c r="B24" s="174" t="s">
        <v>333</v>
      </c>
      <c r="C24" s="184"/>
      <c r="D24" s="186"/>
    </row>
    <row r="25" spans="1:5" ht="22.5">
      <c r="A25" s="183"/>
      <c r="B25" s="232" t="s">
        <v>325</v>
      </c>
      <c r="C25" s="184" t="s">
        <v>334</v>
      </c>
      <c r="D25" s="181">
        <v>15000</v>
      </c>
      <c r="E25" s="230" t="s">
        <v>321</v>
      </c>
    </row>
    <row r="26" spans="1:4" ht="22.5">
      <c r="A26" s="183"/>
      <c r="B26" s="182"/>
      <c r="C26" s="185" t="s">
        <v>52</v>
      </c>
      <c r="D26" s="187">
        <f>SUM(D25:D25)</f>
        <v>15000</v>
      </c>
    </row>
    <row r="28" spans="3:4" ht="22.5">
      <c r="C28" s="336" t="s">
        <v>57</v>
      </c>
      <c r="D28" s="337">
        <f>SUM(D15+D22+D26)</f>
        <v>280380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SheetLayoutView="100" zoomScalePageLayoutView="0" workbookViewId="0" topLeftCell="A1">
      <selection activeCell="H13" sqref="H13"/>
    </sheetView>
  </sheetViews>
  <sheetFormatPr defaultColWidth="9.00390625" defaultRowHeight="15"/>
  <cols>
    <col min="1" max="2" width="3.140625" style="1" customWidth="1"/>
    <col min="3" max="3" width="46.00390625" style="1" customWidth="1"/>
    <col min="4" max="4" width="12.28125" style="1" bestFit="1" customWidth="1"/>
    <col min="5" max="5" width="14.421875" style="103" bestFit="1" customWidth="1"/>
    <col min="6" max="16384" width="9.00390625" style="1" customWidth="1"/>
  </cols>
  <sheetData>
    <row r="1" spans="1:5" ht="22.5">
      <c r="A1" s="563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63"/>
      <c r="C1" s="563"/>
      <c r="D1" s="563"/>
      <c r="E1" s="563"/>
    </row>
    <row r="2" spans="1:5" s="167" customFormat="1" ht="22.5">
      <c r="A2" s="565" t="s">
        <v>319</v>
      </c>
      <c r="B2" s="565"/>
      <c r="C2" s="565"/>
      <c r="D2" s="565"/>
      <c r="E2" s="565"/>
    </row>
    <row r="3" spans="1:5" s="167" customFormat="1" ht="22.5">
      <c r="A3" s="168"/>
      <c r="B3" s="171"/>
      <c r="C3" s="170"/>
      <c r="D3" s="166" t="s">
        <v>197</v>
      </c>
      <c r="E3" s="166" t="s">
        <v>193</v>
      </c>
    </row>
    <row r="4" spans="1:5" s="167" customFormat="1" ht="22.5">
      <c r="A4" s="168" t="s">
        <v>198</v>
      </c>
      <c r="B4" s="171"/>
      <c r="C4" s="170"/>
      <c r="D4" s="172"/>
      <c r="E4" s="230"/>
    </row>
    <row r="5" spans="1:5" s="167" customFormat="1" ht="22.5">
      <c r="A5" s="173"/>
      <c r="B5" s="177">
        <v>1</v>
      </c>
      <c r="C5" s="170" t="s">
        <v>335</v>
      </c>
      <c r="D5" s="178"/>
      <c r="E5" s="230"/>
    </row>
    <row r="6" spans="1:5" s="167" customFormat="1" ht="22.5">
      <c r="A6" s="173"/>
      <c r="B6" s="177"/>
      <c r="C6" s="170" t="s">
        <v>336</v>
      </c>
      <c r="D6" s="178">
        <v>458000</v>
      </c>
      <c r="E6" s="230" t="s">
        <v>321</v>
      </c>
    </row>
    <row r="7" spans="1:5" s="167" customFormat="1" ht="22.5">
      <c r="A7" s="173"/>
      <c r="B7" s="177">
        <v>2</v>
      </c>
      <c r="C7" s="170" t="s">
        <v>337</v>
      </c>
      <c r="D7" s="179">
        <v>252000</v>
      </c>
      <c r="E7" s="230" t="s">
        <v>321</v>
      </c>
    </row>
    <row r="8" spans="1:5" s="167" customFormat="1" ht="22.5">
      <c r="A8" s="173"/>
      <c r="B8" s="177">
        <v>3</v>
      </c>
      <c r="C8" s="170" t="s">
        <v>338</v>
      </c>
      <c r="D8" s="179">
        <v>252000</v>
      </c>
      <c r="E8" s="230" t="s">
        <v>321</v>
      </c>
    </row>
    <row r="9" spans="1:5" s="167" customFormat="1" ht="22.5">
      <c r="A9" s="173"/>
      <c r="B9" s="177">
        <v>4</v>
      </c>
      <c r="C9" s="170" t="s">
        <v>339</v>
      </c>
      <c r="D9" s="179">
        <v>239000</v>
      </c>
      <c r="E9" s="230" t="s">
        <v>321</v>
      </c>
    </row>
    <row r="10" spans="1:5" s="167" customFormat="1" ht="22.5">
      <c r="A10" s="173"/>
      <c r="B10" s="177"/>
      <c r="C10" s="170" t="s">
        <v>340</v>
      </c>
      <c r="D10" s="179"/>
      <c r="E10" s="230"/>
    </row>
    <row r="11" spans="1:5" s="167" customFormat="1" ht="22.5">
      <c r="A11" s="173"/>
      <c r="B11" s="177">
        <v>5</v>
      </c>
      <c r="C11" s="170" t="s">
        <v>342</v>
      </c>
      <c r="D11" s="179">
        <v>448000</v>
      </c>
      <c r="E11" s="230" t="s">
        <v>321</v>
      </c>
    </row>
    <row r="12" spans="1:5" s="167" customFormat="1" ht="22.5">
      <c r="A12" s="173"/>
      <c r="B12" s="177"/>
      <c r="C12" s="170" t="s">
        <v>341</v>
      </c>
      <c r="D12" s="179"/>
      <c r="E12" s="230"/>
    </row>
    <row r="13" spans="1:5" s="167" customFormat="1" ht="22.5">
      <c r="A13" s="173"/>
      <c r="B13" s="177">
        <v>6</v>
      </c>
      <c r="C13" s="170" t="s">
        <v>343</v>
      </c>
      <c r="D13" s="179">
        <v>113000</v>
      </c>
      <c r="E13" s="230" t="s">
        <v>321</v>
      </c>
    </row>
    <row r="14" spans="1:5" s="167" customFormat="1" ht="22.5">
      <c r="A14" s="173"/>
      <c r="B14" s="177"/>
      <c r="C14" s="170" t="s">
        <v>344</v>
      </c>
      <c r="D14" s="179"/>
      <c r="E14" s="230"/>
    </row>
    <row r="15" spans="1:5" s="167" customFormat="1" ht="22.5">
      <c r="A15" s="183"/>
      <c r="B15" s="177"/>
      <c r="C15" s="180" t="s">
        <v>52</v>
      </c>
      <c r="D15" s="233">
        <f>SUM(D6:D14)</f>
        <v>1762000</v>
      </c>
      <c r="E15" s="230"/>
    </row>
    <row r="16" spans="1:5" s="167" customFormat="1" ht="22.5">
      <c r="A16" s="183"/>
      <c r="B16" s="177"/>
      <c r="C16" s="189"/>
      <c r="D16" s="188"/>
      <c r="E16" s="230"/>
    </row>
    <row r="17" spans="1:5" s="167" customFormat="1" ht="22.5">
      <c r="A17" s="190"/>
      <c r="B17" s="177"/>
      <c r="C17" s="184"/>
      <c r="D17" s="188"/>
      <c r="E17" s="230"/>
    </row>
    <row r="18" spans="1:5" s="167" customFormat="1" ht="22.5">
      <c r="A18" s="563" t="s">
        <v>232</v>
      </c>
      <c r="B18" s="563"/>
      <c r="C18" s="563"/>
      <c r="D18" s="563"/>
      <c r="E18" s="563"/>
    </row>
    <row r="19" spans="1:5" s="167" customFormat="1" ht="22.5">
      <c r="A19" s="565" t="s">
        <v>345</v>
      </c>
      <c r="B19" s="565"/>
      <c r="C19" s="565"/>
      <c r="D19" s="565"/>
      <c r="E19" s="565"/>
    </row>
    <row r="20" spans="1:5" s="167" customFormat="1" ht="22.5">
      <c r="A20" s="168"/>
      <c r="B20" s="171"/>
      <c r="C20" s="170"/>
      <c r="D20" s="166" t="s">
        <v>197</v>
      </c>
      <c r="E20" s="166" t="s">
        <v>193</v>
      </c>
    </row>
    <row r="21" spans="1:5" ht="22.5">
      <c r="A21" s="168" t="s">
        <v>198</v>
      </c>
      <c r="B21" s="171"/>
      <c r="C21" s="170"/>
      <c r="D21" s="172"/>
      <c r="E21" s="230"/>
    </row>
    <row r="22" spans="1:5" ht="22.5">
      <c r="A22" s="173"/>
      <c r="B22" s="177">
        <v>1</v>
      </c>
      <c r="C22" s="170" t="s">
        <v>346</v>
      </c>
      <c r="D22" s="178">
        <v>392700</v>
      </c>
      <c r="E22" s="230" t="s">
        <v>42</v>
      </c>
    </row>
    <row r="23" spans="1:5" ht="22.5">
      <c r="A23" s="173"/>
      <c r="B23" s="177"/>
      <c r="C23" s="170" t="s">
        <v>347</v>
      </c>
      <c r="D23" s="178"/>
      <c r="E23" s="230"/>
    </row>
    <row r="24" spans="1:5" ht="22.5">
      <c r="A24" s="173"/>
      <c r="B24" s="177">
        <v>2</v>
      </c>
      <c r="C24" s="170" t="s">
        <v>348</v>
      </c>
      <c r="D24" s="179">
        <v>343900</v>
      </c>
      <c r="E24" s="230" t="s">
        <v>42</v>
      </c>
    </row>
    <row r="25" spans="1:5" ht="22.5">
      <c r="A25" s="173"/>
      <c r="B25" s="177"/>
      <c r="C25" s="170" t="s">
        <v>349</v>
      </c>
      <c r="D25" s="179"/>
      <c r="E25" s="230"/>
    </row>
    <row r="26" spans="1:5" ht="22.5">
      <c r="A26" s="173"/>
      <c r="B26" s="177">
        <v>3</v>
      </c>
      <c r="C26" s="170" t="s">
        <v>350</v>
      </c>
      <c r="D26" s="179">
        <v>155900</v>
      </c>
      <c r="E26" s="230" t="s">
        <v>42</v>
      </c>
    </row>
    <row r="27" spans="1:5" ht="22.5">
      <c r="A27" s="173"/>
      <c r="B27" s="177">
        <v>4</v>
      </c>
      <c r="C27" s="170" t="s">
        <v>351</v>
      </c>
      <c r="D27" s="179">
        <v>105100</v>
      </c>
      <c r="E27" s="230" t="s">
        <v>42</v>
      </c>
    </row>
    <row r="28" spans="1:5" ht="22.5">
      <c r="A28" s="173"/>
      <c r="B28" s="177"/>
      <c r="C28" s="170" t="s">
        <v>352</v>
      </c>
      <c r="D28" s="179"/>
      <c r="E28" s="230"/>
    </row>
    <row r="29" spans="1:5" ht="22.5">
      <c r="A29" s="173"/>
      <c r="B29" s="177">
        <v>5</v>
      </c>
      <c r="C29" s="170" t="s">
        <v>353</v>
      </c>
      <c r="D29" s="179">
        <v>159800</v>
      </c>
      <c r="E29" s="230" t="s">
        <v>42</v>
      </c>
    </row>
    <row r="30" spans="1:5" ht="22.5">
      <c r="A30" s="173"/>
      <c r="B30" s="177"/>
      <c r="C30" s="170" t="s">
        <v>354</v>
      </c>
      <c r="D30" s="179"/>
      <c r="E30" s="230"/>
    </row>
    <row r="31" spans="1:5" ht="22.5">
      <c r="A31" s="173"/>
      <c r="B31" s="177">
        <v>6</v>
      </c>
      <c r="C31" s="170" t="s">
        <v>355</v>
      </c>
      <c r="D31" s="179">
        <v>88000</v>
      </c>
      <c r="E31" s="230" t="s">
        <v>42</v>
      </c>
    </row>
    <row r="32" spans="1:5" ht="22.5">
      <c r="A32" s="173"/>
      <c r="B32" s="177">
        <v>7</v>
      </c>
      <c r="C32" s="170" t="s">
        <v>356</v>
      </c>
      <c r="D32" s="179">
        <v>419000</v>
      </c>
      <c r="E32" s="230" t="s">
        <v>42</v>
      </c>
    </row>
    <row r="33" spans="1:5" ht="22.5">
      <c r="A33" s="173"/>
      <c r="B33" s="177"/>
      <c r="C33" s="170" t="s">
        <v>357</v>
      </c>
      <c r="D33" s="179"/>
      <c r="E33" s="230"/>
    </row>
    <row r="34" spans="1:5" ht="22.5">
      <c r="A34" s="173"/>
      <c r="B34" s="177">
        <v>8</v>
      </c>
      <c r="C34" s="170" t="s">
        <v>358</v>
      </c>
      <c r="D34" s="179">
        <v>226000</v>
      </c>
      <c r="E34" s="230" t="s">
        <v>42</v>
      </c>
    </row>
    <row r="35" spans="1:5" ht="22.5">
      <c r="A35" s="183"/>
      <c r="B35" s="177"/>
      <c r="C35" s="180" t="s">
        <v>52</v>
      </c>
      <c r="D35" s="233">
        <f>SUM(D22:D34)</f>
        <v>1890400</v>
      </c>
      <c r="E35" s="230"/>
    </row>
  </sheetData>
  <sheetProtection/>
  <mergeCells count="4">
    <mergeCell ref="A1:E1"/>
    <mergeCell ref="A2:E2"/>
    <mergeCell ref="A18:E18"/>
    <mergeCell ref="A19:E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="110" zoomScaleSheetLayoutView="110" zoomScalePageLayoutView="0" workbookViewId="0" topLeftCell="A1">
      <selection activeCell="A8" sqref="A8"/>
    </sheetView>
  </sheetViews>
  <sheetFormatPr defaultColWidth="9.00390625" defaultRowHeight="15"/>
  <cols>
    <col min="1" max="1" width="6.00390625" style="3" customWidth="1"/>
    <col min="2" max="2" width="21.140625" style="3" customWidth="1"/>
    <col min="3" max="3" width="5.421875" style="3" customWidth="1"/>
    <col min="4" max="10" width="8.140625" style="3" customWidth="1"/>
    <col min="11" max="16384" width="9.00390625" style="3" customWidth="1"/>
  </cols>
  <sheetData>
    <row r="1" spans="1:10" ht="24">
      <c r="A1" s="563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63"/>
      <c r="C1" s="563"/>
      <c r="D1" s="563"/>
      <c r="E1" s="563"/>
      <c r="F1" s="563"/>
      <c r="G1" s="563"/>
      <c r="H1" s="563"/>
      <c r="I1" s="563"/>
      <c r="J1" s="563"/>
    </row>
    <row r="2" spans="1:10" ht="24">
      <c r="A2" s="535" t="s">
        <v>215</v>
      </c>
      <c r="B2" s="535"/>
      <c r="C2" s="535"/>
      <c r="D2" s="535"/>
      <c r="E2" s="535"/>
      <c r="F2" s="535"/>
      <c r="G2" s="535"/>
      <c r="H2" s="535"/>
      <c r="I2" s="535"/>
      <c r="J2" s="535"/>
    </row>
    <row r="3" spans="1:10" ht="24">
      <c r="A3" s="535" t="s">
        <v>210</v>
      </c>
      <c r="B3" s="535"/>
      <c r="C3" s="535"/>
      <c r="D3" s="535"/>
      <c r="E3" s="535"/>
      <c r="F3" s="535"/>
      <c r="G3" s="535"/>
      <c r="H3" s="535"/>
      <c r="I3" s="535"/>
      <c r="J3" s="535"/>
    </row>
    <row r="4" spans="1:10" ht="24">
      <c r="A4" s="568"/>
      <c r="B4" s="568"/>
      <c r="C4" s="568"/>
      <c r="D4" s="568"/>
      <c r="E4" s="568"/>
      <c r="F4" s="568"/>
      <c r="G4" s="568"/>
      <c r="H4" s="568"/>
      <c r="I4" s="568"/>
      <c r="J4" s="568"/>
    </row>
    <row r="5" spans="1:10" ht="24">
      <c r="A5" s="566" t="s">
        <v>211</v>
      </c>
      <c r="B5" s="566" t="s">
        <v>212</v>
      </c>
      <c r="C5" s="566" t="s">
        <v>213</v>
      </c>
      <c r="D5" s="560" t="s">
        <v>214</v>
      </c>
      <c r="E5" s="560"/>
      <c r="F5" s="560"/>
      <c r="G5" s="560"/>
      <c r="H5" s="560"/>
      <c r="I5" s="560"/>
      <c r="J5" s="560"/>
    </row>
    <row r="6" spans="1:10" ht="24">
      <c r="A6" s="567"/>
      <c r="B6" s="567"/>
      <c r="C6" s="567"/>
      <c r="D6" s="211">
        <v>2555</v>
      </c>
      <c r="E6" s="211">
        <v>2556</v>
      </c>
      <c r="F6" s="211">
        <v>2557</v>
      </c>
      <c r="G6" s="211">
        <v>2558</v>
      </c>
      <c r="H6" s="211">
        <v>2559</v>
      </c>
      <c r="I6" s="211">
        <v>2560</v>
      </c>
      <c r="J6" s="211">
        <v>2561</v>
      </c>
    </row>
    <row r="7" spans="1:10" ht="24">
      <c r="A7" s="137">
        <v>1</v>
      </c>
      <c r="B7" s="137"/>
      <c r="C7" s="137"/>
      <c r="D7" s="137"/>
      <c r="E7" s="137"/>
      <c r="F7" s="137"/>
      <c r="G7" s="137"/>
      <c r="H7" s="137"/>
      <c r="I7" s="137"/>
      <c r="J7" s="137"/>
    </row>
    <row r="8" spans="1:10" ht="24">
      <c r="A8" s="137"/>
      <c r="B8" s="137"/>
      <c r="C8" s="137"/>
      <c r="D8" s="137"/>
      <c r="E8" s="137"/>
      <c r="F8" s="137"/>
      <c r="G8" s="137"/>
      <c r="H8" s="137"/>
      <c r="I8" s="137"/>
      <c r="J8" s="137"/>
    </row>
    <row r="9" spans="1:10" ht="24">
      <c r="A9" s="137"/>
      <c r="B9" s="137"/>
      <c r="C9" s="137"/>
      <c r="D9" s="137"/>
      <c r="E9" s="137"/>
      <c r="F9" s="137"/>
      <c r="G9" s="137"/>
      <c r="H9" s="137"/>
      <c r="I9" s="137"/>
      <c r="J9" s="137"/>
    </row>
    <row r="10" spans="1:10" ht="24">
      <c r="A10" s="137"/>
      <c r="B10" s="137"/>
      <c r="C10" s="137"/>
      <c r="D10" s="137"/>
      <c r="E10" s="137"/>
      <c r="F10" s="137"/>
      <c r="G10" s="137"/>
      <c r="H10" s="137"/>
      <c r="I10" s="137"/>
      <c r="J10" s="137"/>
    </row>
    <row r="11" spans="1:10" ht="24">
      <c r="A11" s="137"/>
      <c r="B11" s="137"/>
      <c r="C11" s="137"/>
      <c r="D11" s="137"/>
      <c r="E11" s="137"/>
      <c r="F11" s="137"/>
      <c r="G11" s="137"/>
      <c r="H11" s="137"/>
      <c r="I11" s="137"/>
      <c r="J11" s="137"/>
    </row>
    <row r="12" spans="1:10" ht="24">
      <c r="A12" s="137"/>
      <c r="B12" s="137"/>
      <c r="C12" s="137"/>
      <c r="D12" s="137"/>
      <c r="E12" s="137"/>
      <c r="F12" s="137"/>
      <c r="G12" s="137"/>
      <c r="H12" s="137"/>
      <c r="I12" s="137"/>
      <c r="J12" s="137"/>
    </row>
    <row r="13" spans="1:10" ht="24">
      <c r="A13" s="137"/>
      <c r="B13" s="137"/>
      <c r="C13" s="137"/>
      <c r="D13" s="137"/>
      <c r="E13" s="137"/>
      <c r="F13" s="137"/>
      <c r="G13" s="137"/>
      <c r="H13" s="137"/>
      <c r="I13" s="137"/>
      <c r="J13" s="137"/>
    </row>
    <row r="14" spans="1:10" ht="24">
      <c r="A14" s="137"/>
      <c r="B14" s="137"/>
      <c r="C14" s="137"/>
      <c r="D14" s="137"/>
      <c r="E14" s="137"/>
      <c r="F14" s="137"/>
      <c r="G14" s="137"/>
      <c r="H14" s="137"/>
      <c r="I14" s="137"/>
      <c r="J14" s="137"/>
    </row>
    <row r="15" spans="1:10" ht="24">
      <c r="A15" s="137"/>
      <c r="B15" s="137"/>
      <c r="C15" s="137"/>
      <c r="D15" s="137"/>
      <c r="E15" s="137"/>
      <c r="F15" s="137"/>
      <c r="G15" s="137"/>
      <c r="H15" s="137"/>
      <c r="I15" s="137"/>
      <c r="J15" s="137"/>
    </row>
    <row r="16" spans="1:10" ht="24">
      <c r="A16" s="137"/>
      <c r="B16" s="137"/>
      <c r="C16" s="137"/>
      <c r="D16" s="137"/>
      <c r="E16" s="137"/>
      <c r="F16" s="137"/>
      <c r="G16" s="137"/>
      <c r="H16" s="137"/>
      <c r="I16" s="137"/>
      <c r="J16" s="137"/>
    </row>
    <row r="17" spans="1:10" ht="24">
      <c r="A17" s="137"/>
      <c r="B17" s="137"/>
      <c r="C17" s="137"/>
      <c r="D17" s="137"/>
      <c r="E17" s="137"/>
      <c r="F17" s="137"/>
      <c r="G17" s="137"/>
      <c r="H17" s="137"/>
      <c r="I17" s="137"/>
      <c r="J17" s="137"/>
    </row>
    <row r="18" spans="1:10" ht="24">
      <c r="A18" s="137"/>
      <c r="B18" s="137"/>
      <c r="C18" s="137"/>
      <c r="D18" s="137"/>
      <c r="E18" s="137"/>
      <c r="F18" s="137"/>
      <c r="G18" s="137"/>
      <c r="H18" s="137"/>
      <c r="I18" s="137"/>
      <c r="J18" s="137"/>
    </row>
    <row r="19" spans="1:10" ht="24">
      <c r="A19" s="137"/>
      <c r="B19" s="137"/>
      <c r="C19" s="137"/>
      <c r="D19" s="137"/>
      <c r="E19" s="137"/>
      <c r="F19" s="137"/>
      <c r="G19" s="137"/>
      <c r="H19" s="137"/>
      <c r="I19" s="137"/>
      <c r="J19" s="137"/>
    </row>
    <row r="20" spans="1:10" ht="24">
      <c r="A20" s="137"/>
      <c r="B20" s="137"/>
      <c r="C20" s="137"/>
      <c r="D20" s="137"/>
      <c r="E20" s="137"/>
      <c r="F20" s="137"/>
      <c r="G20" s="137"/>
      <c r="H20" s="137"/>
      <c r="I20" s="137"/>
      <c r="J20" s="137"/>
    </row>
    <row r="21" spans="1:10" ht="24">
      <c r="A21" s="137"/>
      <c r="B21" s="137"/>
      <c r="C21" s="137"/>
      <c r="D21" s="137"/>
      <c r="E21" s="137"/>
      <c r="F21" s="137"/>
      <c r="G21" s="137"/>
      <c r="H21" s="137"/>
      <c r="I21" s="137"/>
      <c r="J21" s="137"/>
    </row>
    <row r="22" spans="1:10" ht="24">
      <c r="A22" s="137"/>
      <c r="B22" s="137"/>
      <c r="C22" s="137"/>
      <c r="D22" s="137"/>
      <c r="E22" s="137"/>
      <c r="F22" s="137"/>
      <c r="G22" s="137"/>
      <c r="H22" s="137"/>
      <c r="I22" s="137"/>
      <c r="J22" s="137"/>
    </row>
    <row r="23" spans="1:10" ht="24">
      <c r="A23" s="137"/>
      <c r="B23" s="137"/>
      <c r="C23" s="137"/>
      <c r="D23" s="137"/>
      <c r="E23" s="137"/>
      <c r="F23" s="137"/>
      <c r="G23" s="137"/>
      <c r="H23" s="137"/>
      <c r="I23" s="137"/>
      <c r="J23" s="137"/>
    </row>
    <row r="24" spans="1:10" ht="24">
      <c r="A24" s="137"/>
      <c r="B24" s="137"/>
      <c r="C24" s="137"/>
      <c r="D24" s="137"/>
      <c r="E24" s="137"/>
      <c r="F24" s="137"/>
      <c r="G24" s="137"/>
      <c r="H24" s="137"/>
      <c r="I24" s="137"/>
      <c r="J24" s="137"/>
    </row>
    <row r="25" spans="1:10" ht="24">
      <c r="A25" s="137"/>
      <c r="B25" s="137"/>
      <c r="C25" s="137"/>
      <c r="D25" s="137"/>
      <c r="E25" s="137"/>
      <c r="F25" s="137"/>
      <c r="G25" s="137"/>
      <c r="H25" s="137"/>
      <c r="I25" s="137"/>
      <c r="J25" s="137"/>
    </row>
    <row r="26" spans="1:10" ht="24">
      <c r="A26" s="137"/>
      <c r="B26" s="137"/>
      <c r="C26" s="137"/>
      <c r="D26" s="137"/>
      <c r="E26" s="137"/>
      <c r="F26" s="137"/>
      <c r="G26" s="137"/>
      <c r="H26" s="137"/>
      <c r="I26" s="137"/>
      <c r="J26" s="137"/>
    </row>
    <row r="27" spans="1:10" ht="24">
      <c r="A27" s="137"/>
      <c r="B27" s="137"/>
      <c r="C27" s="137"/>
      <c r="D27" s="137"/>
      <c r="E27" s="137"/>
      <c r="F27" s="137"/>
      <c r="G27" s="137"/>
      <c r="H27" s="137"/>
      <c r="I27" s="137"/>
      <c r="J27" s="137"/>
    </row>
    <row r="28" spans="1:10" ht="24">
      <c r="A28" s="137"/>
      <c r="B28" s="137"/>
      <c r="C28" s="137"/>
      <c r="D28" s="137"/>
      <c r="E28" s="137"/>
      <c r="F28" s="137"/>
      <c r="G28" s="137"/>
      <c r="H28" s="137"/>
      <c r="I28" s="137"/>
      <c r="J28" s="137"/>
    </row>
    <row r="29" spans="1:10" ht="24">
      <c r="A29" s="137"/>
      <c r="B29" s="137"/>
      <c r="C29" s="137"/>
      <c r="D29" s="137"/>
      <c r="E29" s="137"/>
      <c r="F29" s="137"/>
      <c r="G29" s="137"/>
      <c r="H29" s="137"/>
      <c r="I29" s="137"/>
      <c r="J29" s="137"/>
    </row>
    <row r="30" spans="1:10" ht="24">
      <c r="A30" s="536" t="s">
        <v>52</v>
      </c>
      <c r="B30" s="537"/>
      <c r="C30" s="537"/>
      <c r="D30" s="547"/>
      <c r="E30" s="213"/>
      <c r="F30" s="213"/>
      <c r="G30" s="213"/>
      <c r="H30" s="213"/>
      <c r="I30" s="213"/>
      <c r="J30" s="213"/>
    </row>
    <row r="31" spans="1:10" ht="24">
      <c r="A31" s="566" t="s">
        <v>211</v>
      </c>
      <c r="B31" s="566" t="s">
        <v>212</v>
      </c>
      <c r="C31" s="566" t="s">
        <v>213</v>
      </c>
      <c r="D31" s="560" t="s">
        <v>214</v>
      </c>
      <c r="E31" s="560"/>
      <c r="F31" s="560"/>
      <c r="G31" s="560"/>
      <c r="H31" s="560"/>
      <c r="I31" s="560"/>
      <c r="J31" s="560"/>
    </row>
    <row r="32" spans="1:10" ht="24">
      <c r="A32" s="567"/>
      <c r="B32" s="567"/>
      <c r="C32" s="567"/>
      <c r="D32" s="211">
        <v>2555</v>
      </c>
      <c r="E32" s="211">
        <v>2556</v>
      </c>
      <c r="F32" s="211">
        <v>2557</v>
      </c>
      <c r="G32" s="211">
        <v>2558</v>
      </c>
      <c r="H32" s="211">
        <v>2559</v>
      </c>
      <c r="I32" s="211">
        <v>2560</v>
      </c>
      <c r="J32" s="211">
        <v>2561</v>
      </c>
    </row>
    <row r="33" spans="1:10" ht="24">
      <c r="A33" s="137"/>
      <c r="B33" s="137"/>
      <c r="C33" s="137"/>
      <c r="D33" s="137"/>
      <c r="E33" s="137"/>
      <c r="F33" s="137"/>
      <c r="G33" s="137"/>
      <c r="H33" s="137"/>
      <c r="I33" s="137"/>
      <c r="J33" s="137"/>
    </row>
    <row r="34" spans="1:10" ht="24">
      <c r="A34" s="137"/>
      <c r="B34" s="137"/>
      <c r="C34" s="137"/>
      <c r="D34" s="137"/>
      <c r="E34" s="137"/>
      <c r="F34" s="137"/>
      <c r="G34" s="137"/>
      <c r="H34" s="137"/>
      <c r="I34" s="137"/>
      <c r="J34" s="137"/>
    </row>
    <row r="35" spans="1:10" ht="24">
      <c r="A35" s="137"/>
      <c r="B35" s="137"/>
      <c r="C35" s="137"/>
      <c r="D35" s="137"/>
      <c r="E35" s="137"/>
      <c r="F35" s="137"/>
      <c r="G35" s="137"/>
      <c r="H35" s="137"/>
      <c r="I35" s="137"/>
      <c r="J35" s="137"/>
    </row>
    <row r="36" spans="1:10" ht="24">
      <c r="A36" s="137"/>
      <c r="B36" s="137"/>
      <c r="C36" s="137"/>
      <c r="D36" s="137"/>
      <c r="E36" s="137"/>
      <c r="F36" s="137"/>
      <c r="G36" s="137"/>
      <c r="H36" s="137"/>
      <c r="I36" s="137"/>
      <c r="J36" s="137"/>
    </row>
    <row r="37" spans="1:10" ht="24">
      <c r="A37" s="137"/>
      <c r="B37" s="137"/>
      <c r="C37" s="137"/>
      <c r="D37" s="137"/>
      <c r="E37" s="137"/>
      <c r="F37" s="137"/>
      <c r="G37" s="137"/>
      <c r="H37" s="137"/>
      <c r="I37" s="137"/>
      <c r="J37" s="137"/>
    </row>
    <row r="38" spans="1:10" ht="24">
      <c r="A38" s="137"/>
      <c r="B38" s="137"/>
      <c r="C38" s="137"/>
      <c r="D38" s="137"/>
      <c r="E38" s="137"/>
      <c r="F38" s="137"/>
      <c r="G38" s="137"/>
      <c r="H38" s="137"/>
      <c r="I38" s="137"/>
      <c r="J38" s="137"/>
    </row>
    <row r="39" spans="1:10" ht="24">
      <c r="A39" s="137"/>
      <c r="B39" s="137"/>
      <c r="C39" s="137"/>
      <c r="D39" s="137"/>
      <c r="E39" s="137"/>
      <c r="F39" s="137"/>
      <c r="G39" s="137"/>
      <c r="H39" s="137"/>
      <c r="I39" s="137"/>
      <c r="J39" s="137"/>
    </row>
    <row r="40" spans="1:10" ht="24">
      <c r="A40" s="137"/>
      <c r="B40" s="137"/>
      <c r="C40" s="137"/>
      <c r="D40" s="137"/>
      <c r="E40" s="137"/>
      <c r="F40" s="137"/>
      <c r="G40" s="137"/>
      <c r="H40" s="137"/>
      <c r="I40" s="137"/>
      <c r="J40" s="137"/>
    </row>
    <row r="41" spans="1:10" ht="24">
      <c r="A41" s="137"/>
      <c r="B41" s="137"/>
      <c r="C41" s="137"/>
      <c r="D41" s="137"/>
      <c r="E41" s="137"/>
      <c r="F41" s="137"/>
      <c r="G41" s="137"/>
      <c r="H41" s="137"/>
      <c r="I41" s="137"/>
      <c r="J41" s="137"/>
    </row>
    <row r="42" spans="1:10" ht="24">
      <c r="A42" s="137"/>
      <c r="B42" s="137"/>
      <c r="C42" s="137"/>
      <c r="D42" s="137"/>
      <c r="E42" s="137"/>
      <c r="F42" s="137"/>
      <c r="G42" s="137"/>
      <c r="H42" s="137"/>
      <c r="I42" s="137"/>
      <c r="J42" s="137"/>
    </row>
    <row r="43" spans="1:10" ht="24">
      <c r="A43" s="137"/>
      <c r="B43" s="137"/>
      <c r="C43" s="137"/>
      <c r="D43" s="137"/>
      <c r="E43" s="137"/>
      <c r="F43" s="137"/>
      <c r="G43" s="137"/>
      <c r="H43" s="137"/>
      <c r="I43" s="137"/>
      <c r="J43" s="137"/>
    </row>
    <row r="44" spans="1:10" ht="24">
      <c r="A44" s="137"/>
      <c r="B44" s="137"/>
      <c r="C44" s="137"/>
      <c r="D44" s="137"/>
      <c r="E44" s="137"/>
      <c r="F44" s="137"/>
      <c r="G44" s="137"/>
      <c r="H44" s="137"/>
      <c r="I44" s="137"/>
      <c r="J44" s="137"/>
    </row>
    <row r="45" spans="1:10" ht="24">
      <c r="A45" s="137"/>
      <c r="B45" s="137"/>
      <c r="C45" s="137"/>
      <c r="D45" s="137"/>
      <c r="E45" s="137"/>
      <c r="F45" s="137"/>
      <c r="G45" s="137"/>
      <c r="H45" s="137"/>
      <c r="I45" s="137"/>
      <c r="J45" s="137"/>
    </row>
    <row r="46" spans="1:10" ht="24">
      <c r="A46" s="137"/>
      <c r="B46" s="137"/>
      <c r="C46" s="137"/>
      <c r="D46" s="137"/>
      <c r="E46" s="137"/>
      <c r="F46" s="137"/>
      <c r="G46" s="137"/>
      <c r="H46" s="137"/>
      <c r="I46" s="137"/>
      <c r="J46" s="137"/>
    </row>
    <row r="47" spans="1:10" ht="24">
      <c r="A47" s="137"/>
      <c r="B47" s="137"/>
      <c r="C47" s="137"/>
      <c r="D47" s="137"/>
      <c r="E47" s="137"/>
      <c r="F47" s="137"/>
      <c r="G47" s="137"/>
      <c r="H47" s="137"/>
      <c r="I47" s="137"/>
      <c r="J47" s="137"/>
    </row>
    <row r="48" spans="1:10" ht="24">
      <c r="A48" s="137"/>
      <c r="B48" s="137"/>
      <c r="C48" s="137"/>
      <c r="D48" s="137"/>
      <c r="E48" s="137"/>
      <c r="F48" s="137"/>
      <c r="G48" s="137"/>
      <c r="H48" s="137"/>
      <c r="I48" s="137"/>
      <c r="J48" s="137"/>
    </row>
    <row r="49" spans="1:10" ht="24">
      <c r="A49" s="137"/>
      <c r="B49" s="137"/>
      <c r="C49" s="137"/>
      <c r="D49" s="137"/>
      <c r="E49" s="137"/>
      <c r="F49" s="137"/>
      <c r="G49" s="137"/>
      <c r="H49" s="137"/>
      <c r="I49" s="137"/>
      <c r="J49" s="137"/>
    </row>
    <row r="50" spans="1:10" ht="24">
      <c r="A50" s="137"/>
      <c r="B50" s="137"/>
      <c r="C50" s="137"/>
      <c r="D50" s="137"/>
      <c r="E50" s="137"/>
      <c r="F50" s="137"/>
      <c r="G50" s="137"/>
      <c r="H50" s="137"/>
      <c r="I50" s="137"/>
      <c r="J50" s="137"/>
    </row>
    <row r="51" spans="1:10" ht="24">
      <c r="A51" s="137"/>
      <c r="B51" s="137"/>
      <c r="C51" s="137"/>
      <c r="D51" s="137"/>
      <c r="E51" s="137"/>
      <c r="F51" s="137"/>
      <c r="G51" s="137"/>
      <c r="H51" s="137"/>
      <c r="I51" s="137"/>
      <c r="J51" s="137"/>
    </row>
    <row r="52" spans="1:10" ht="24">
      <c r="A52" s="137"/>
      <c r="B52" s="137"/>
      <c r="C52" s="137"/>
      <c r="D52" s="137"/>
      <c r="E52" s="137"/>
      <c r="F52" s="137"/>
      <c r="G52" s="137"/>
      <c r="H52" s="137"/>
      <c r="I52" s="137"/>
      <c r="J52" s="137"/>
    </row>
    <row r="53" spans="1:10" ht="24">
      <c r="A53" s="137"/>
      <c r="B53" s="137"/>
      <c r="C53" s="137"/>
      <c r="D53" s="137"/>
      <c r="E53" s="137"/>
      <c r="F53" s="137"/>
      <c r="G53" s="137"/>
      <c r="H53" s="137"/>
      <c r="I53" s="137"/>
      <c r="J53" s="137"/>
    </row>
    <row r="54" spans="1:10" ht="24">
      <c r="A54" s="137"/>
      <c r="B54" s="137"/>
      <c r="C54" s="137"/>
      <c r="D54" s="137"/>
      <c r="E54" s="137"/>
      <c r="F54" s="137"/>
      <c r="G54" s="137"/>
      <c r="H54" s="137"/>
      <c r="I54" s="137"/>
      <c r="J54" s="137"/>
    </row>
    <row r="55" spans="1:10" ht="24">
      <c r="A55" s="137"/>
      <c r="B55" s="137"/>
      <c r="C55" s="137"/>
      <c r="D55" s="137"/>
      <c r="E55" s="137"/>
      <c r="F55" s="137"/>
      <c r="G55" s="137"/>
      <c r="H55" s="137"/>
      <c r="I55" s="137"/>
      <c r="J55" s="137"/>
    </row>
    <row r="56" spans="1:10" ht="24">
      <c r="A56" s="137"/>
      <c r="B56" s="137"/>
      <c r="C56" s="137"/>
      <c r="D56" s="137"/>
      <c r="E56" s="137"/>
      <c r="F56" s="137"/>
      <c r="G56" s="137"/>
      <c r="H56" s="137"/>
      <c r="I56" s="137"/>
      <c r="J56" s="137"/>
    </row>
    <row r="57" spans="1:10" ht="24">
      <c r="A57" s="536" t="s">
        <v>52</v>
      </c>
      <c r="B57" s="537"/>
      <c r="C57" s="537"/>
      <c r="D57" s="547"/>
      <c r="E57" s="213"/>
      <c r="F57" s="213"/>
      <c r="G57" s="213"/>
      <c r="H57" s="213"/>
      <c r="I57" s="213"/>
      <c r="J57" s="213"/>
    </row>
  </sheetData>
  <sheetProtection/>
  <mergeCells count="14">
    <mergeCell ref="A57:D57"/>
    <mergeCell ref="D5:J5"/>
    <mergeCell ref="A2:J2"/>
    <mergeCell ref="A3:J3"/>
    <mergeCell ref="A4:J4"/>
    <mergeCell ref="A5:A6"/>
    <mergeCell ref="B5:B6"/>
    <mergeCell ref="C5:C6"/>
    <mergeCell ref="A1:J1"/>
    <mergeCell ref="A30:D30"/>
    <mergeCell ref="A31:A32"/>
    <mergeCell ref="B31:B32"/>
    <mergeCell ref="C31:C32"/>
    <mergeCell ref="D31:J3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110" zoomScaleSheetLayoutView="110" zoomScalePageLayoutView="0" workbookViewId="0" topLeftCell="A1">
      <selection activeCell="A15" sqref="A15:J15"/>
    </sheetView>
  </sheetViews>
  <sheetFormatPr defaultColWidth="9.00390625" defaultRowHeight="15"/>
  <cols>
    <col min="1" max="1" width="6.00390625" style="3" customWidth="1"/>
    <col min="2" max="2" width="21.140625" style="3" customWidth="1"/>
    <col min="3" max="3" width="5.421875" style="3" customWidth="1"/>
    <col min="4" max="8" width="8.140625" style="3" customWidth="1"/>
    <col min="9" max="9" width="9.140625" style="3" bestFit="1" customWidth="1"/>
    <col min="10" max="10" width="8.140625" style="3" customWidth="1"/>
    <col min="11" max="16384" width="9.00390625" style="3" customWidth="1"/>
  </cols>
  <sheetData>
    <row r="1" spans="1:10" ht="24">
      <c r="A1" s="563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63"/>
      <c r="C1" s="563"/>
      <c r="D1" s="563"/>
      <c r="E1" s="563"/>
      <c r="F1" s="563"/>
      <c r="G1" s="563"/>
      <c r="H1" s="563"/>
      <c r="I1" s="563"/>
      <c r="J1" s="563"/>
    </row>
    <row r="2" spans="1:10" ht="24">
      <c r="A2" s="535" t="s">
        <v>216</v>
      </c>
      <c r="B2" s="535"/>
      <c r="C2" s="535"/>
      <c r="D2" s="535"/>
      <c r="E2" s="535"/>
      <c r="F2" s="535"/>
      <c r="G2" s="535"/>
      <c r="H2" s="535"/>
      <c r="I2" s="535"/>
      <c r="J2" s="535"/>
    </row>
    <row r="3" spans="1:10" ht="24">
      <c r="A3" s="535" t="s">
        <v>1289</v>
      </c>
      <c r="B3" s="535"/>
      <c r="C3" s="535"/>
      <c r="D3" s="535"/>
      <c r="E3" s="535"/>
      <c r="F3" s="535"/>
      <c r="G3" s="535"/>
      <c r="H3" s="535"/>
      <c r="I3" s="535"/>
      <c r="J3" s="535"/>
    </row>
    <row r="4" spans="1:10" ht="24">
      <c r="A4" s="568"/>
      <c r="B4" s="568"/>
      <c r="C4" s="568"/>
      <c r="D4" s="568"/>
      <c r="E4" s="568"/>
      <c r="F4" s="568"/>
      <c r="G4" s="568"/>
      <c r="H4" s="568"/>
      <c r="I4" s="568"/>
      <c r="J4" s="568"/>
    </row>
    <row r="5" spans="1:10" ht="24">
      <c r="A5" s="566" t="s">
        <v>211</v>
      </c>
      <c r="B5" s="566" t="s">
        <v>212</v>
      </c>
      <c r="C5" s="566" t="s">
        <v>213</v>
      </c>
      <c r="D5" s="560" t="s">
        <v>214</v>
      </c>
      <c r="E5" s="560"/>
      <c r="F5" s="560"/>
      <c r="G5" s="560"/>
      <c r="H5" s="560"/>
      <c r="I5" s="560"/>
      <c r="J5" s="560"/>
    </row>
    <row r="6" spans="1:10" ht="24">
      <c r="A6" s="567"/>
      <c r="B6" s="567"/>
      <c r="C6" s="567"/>
      <c r="D6" s="211">
        <v>2555</v>
      </c>
      <c r="E6" s="211">
        <v>2556</v>
      </c>
      <c r="F6" s="211">
        <v>2557</v>
      </c>
      <c r="G6" s="211">
        <v>2558</v>
      </c>
      <c r="H6" s="211">
        <v>2559</v>
      </c>
      <c r="I6" s="211">
        <v>2560</v>
      </c>
      <c r="J6" s="211">
        <v>2561</v>
      </c>
    </row>
    <row r="7" spans="1:10" ht="24">
      <c r="A7" s="352">
        <v>1</v>
      </c>
      <c r="B7" s="384" t="s">
        <v>1203</v>
      </c>
      <c r="C7" s="352"/>
      <c r="D7" s="352" t="s">
        <v>1100</v>
      </c>
      <c r="E7" s="352" t="s">
        <v>1100</v>
      </c>
      <c r="F7" s="352" t="s">
        <v>1100</v>
      </c>
      <c r="G7" s="352" t="s">
        <v>1100</v>
      </c>
      <c r="H7" s="352" t="s">
        <v>1100</v>
      </c>
      <c r="I7" s="353">
        <v>2864</v>
      </c>
      <c r="J7" s="352" t="s">
        <v>1100</v>
      </c>
    </row>
    <row r="8" spans="1:10" ht="24">
      <c r="A8" s="352"/>
      <c r="B8" s="352"/>
      <c r="C8" s="352"/>
      <c r="D8" s="352"/>
      <c r="E8" s="352"/>
      <c r="F8" s="352"/>
      <c r="G8" s="352"/>
      <c r="H8" s="352"/>
      <c r="I8" s="352"/>
      <c r="J8" s="352"/>
    </row>
    <row r="9" spans="1:10" ht="24">
      <c r="A9" s="536" t="s">
        <v>52</v>
      </c>
      <c r="B9" s="537"/>
      <c r="C9" s="537"/>
      <c r="D9" s="547"/>
      <c r="E9" s="352" t="s">
        <v>1100</v>
      </c>
      <c r="F9" s="352" t="s">
        <v>1100</v>
      </c>
      <c r="G9" s="352" t="s">
        <v>1100</v>
      </c>
      <c r="H9" s="352" t="s">
        <v>1100</v>
      </c>
      <c r="I9" s="362">
        <f>SUM(I7:I8)</f>
        <v>2864</v>
      </c>
      <c r="J9" s="354" t="s">
        <v>1100</v>
      </c>
    </row>
    <row r="13" spans="1:10" ht="24">
      <c r="A13" s="535" t="s">
        <v>217</v>
      </c>
      <c r="B13" s="535"/>
      <c r="C13" s="535"/>
      <c r="D13" s="535"/>
      <c r="E13" s="535"/>
      <c r="F13" s="535"/>
      <c r="G13" s="535"/>
      <c r="H13" s="535"/>
      <c r="I13" s="535"/>
      <c r="J13" s="535"/>
    </row>
    <row r="14" spans="1:10" ht="24">
      <c r="A14" s="535" t="s">
        <v>1289</v>
      </c>
      <c r="B14" s="535"/>
      <c r="C14" s="535"/>
      <c r="D14" s="535"/>
      <c r="E14" s="535"/>
      <c r="F14" s="535"/>
      <c r="G14" s="535"/>
      <c r="H14" s="535"/>
      <c r="I14" s="535"/>
      <c r="J14" s="535"/>
    </row>
    <row r="15" spans="1:10" ht="24">
      <c r="A15" s="568"/>
      <c r="B15" s="568"/>
      <c r="C15" s="568"/>
      <c r="D15" s="568"/>
      <c r="E15" s="568"/>
      <c r="F15" s="568"/>
      <c r="G15" s="568"/>
      <c r="H15" s="568"/>
      <c r="I15" s="568"/>
      <c r="J15" s="568"/>
    </row>
    <row r="16" spans="1:10" ht="24">
      <c r="A16" s="566" t="s">
        <v>211</v>
      </c>
      <c r="B16" s="566" t="s">
        <v>212</v>
      </c>
      <c r="C16" s="566" t="s">
        <v>213</v>
      </c>
      <c r="D16" s="560" t="s">
        <v>214</v>
      </c>
      <c r="E16" s="560"/>
      <c r="F16" s="560"/>
      <c r="G16" s="560"/>
      <c r="H16" s="560"/>
      <c r="I16" s="560"/>
      <c r="J16" s="560"/>
    </row>
    <row r="17" spans="1:10" ht="24">
      <c r="A17" s="567"/>
      <c r="B17" s="567"/>
      <c r="C17" s="567"/>
      <c r="D17" s="404">
        <v>2555</v>
      </c>
      <c r="E17" s="404">
        <v>2556</v>
      </c>
      <c r="F17" s="404">
        <v>2557</v>
      </c>
      <c r="G17" s="404">
        <v>2558</v>
      </c>
      <c r="H17" s="404">
        <v>2559</v>
      </c>
      <c r="I17" s="404">
        <v>2560</v>
      </c>
      <c r="J17" s="404">
        <v>2561</v>
      </c>
    </row>
    <row r="18" spans="1:10" ht="24">
      <c r="A18" s="398">
        <v>1</v>
      </c>
      <c r="B18" s="137" t="s">
        <v>1204</v>
      </c>
      <c r="C18" s="137"/>
      <c r="D18" s="398" t="s">
        <v>1100</v>
      </c>
      <c r="E18" s="398" t="s">
        <v>1100</v>
      </c>
      <c r="F18" s="398" t="s">
        <v>1100</v>
      </c>
      <c r="G18" s="398" t="s">
        <v>1100</v>
      </c>
      <c r="H18" s="398" t="s">
        <v>1100</v>
      </c>
      <c r="I18" s="363">
        <v>720</v>
      </c>
      <c r="J18" s="398" t="s">
        <v>1100</v>
      </c>
    </row>
    <row r="19" spans="1:10" ht="24">
      <c r="A19" s="137"/>
      <c r="B19" s="137"/>
      <c r="C19" s="137"/>
      <c r="D19" s="137"/>
      <c r="E19" s="137"/>
      <c r="F19" s="137"/>
      <c r="G19" s="137"/>
      <c r="H19" s="137"/>
      <c r="I19" s="363"/>
      <c r="J19" s="398"/>
    </row>
    <row r="20" spans="1:10" ht="24">
      <c r="A20" s="536" t="s">
        <v>52</v>
      </c>
      <c r="B20" s="537"/>
      <c r="C20" s="537"/>
      <c r="D20" s="547"/>
      <c r="E20" s="213"/>
      <c r="F20" s="213"/>
      <c r="G20" s="213"/>
      <c r="H20" s="213"/>
      <c r="I20" s="364">
        <f>SUM(I18:I19)</f>
        <v>720</v>
      </c>
      <c r="J20" s="404" t="s">
        <v>1100</v>
      </c>
    </row>
  </sheetData>
  <sheetProtection/>
  <mergeCells count="17">
    <mergeCell ref="A1:J1"/>
    <mergeCell ref="A9:D9"/>
    <mergeCell ref="A2:J2"/>
    <mergeCell ref="A3:J3"/>
    <mergeCell ref="A4:J4"/>
    <mergeCell ref="A5:A6"/>
    <mergeCell ref="B5:B6"/>
    <mergeCell ref="C5:C6"/>
    <mergeCell ref="D5:J5"/>
    <mergeCell ref="A20:D20"/>
    <mergeCell ref="A13:J13"/>
    <mergeCell ref="A14:J14"/>
    <mergeCell ref="A15:J15"/>
    <mergeCell ref="A16:A17"/>
    <mergeCell ref="B16:B17"/>
    <mergeCell ref="C16:C17"/>
    <mergeCell ref="D16:J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="110" zoomScaleSheetLayoutView="110" zoomScalePageLayoutView="0" workbookViewId="0" topLeftCell="A1">
      <selection activeCell="I13" sqref="I13"/>
    </sheetView>
  </sheetViews>
  <sheetFormatPr defaultColWidth="9.00390625" defaultRowHeight="15"/>
  <cols>
    <col min="1" max="1" width="6.00390625" style="3" customWidth="1"/>
    <col min="2" max="2" width="21.140625" style="3" customWidth="1"/>
    <col min="3" max="3" width="5.421875" style="3" customWidth="1"/>
    <col min="4" max="10" width="8.140625" style="3" customWidth="1"/>
    <col min="11" max="16384" width="9.00390625" style="3" customWidth="1"/>
  </cols>
  <sheetData>
    <row r="1" spans="1:10" ht="24">
      <c r="A1" s="563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63"/>
      <c r="C1" s="563"/>
      <c r="D1" s="563"/>
      <c r="E1" s="563"/>
      <c r="F1" s="563"/>
      <c r="G1" s="563"/>
      <c r="H1" s="563"/>
      <c r="I1" s="563"/>
      <c r="J1" s="563"/>
    </row>
    <row r="2" spans="1:10" ht="24">
      <c r="A2" s="535" t="s">
        <v>217</v>
      </c>
      <c r="B2" s="535"/>
      <c r="C2" s="535"/>
      <c r="D2" s="535"/>
      <c r="E2" s="535"/>
      <c r="F2" s="535"/>
      <c r="G2" s="535"/>
      <c r="H2" s="535"/>
      <c r="I2" s="535"/>
      <c r="J2" s="535"/>
    </row>
    <row r="3" spans="1:10" ht="24">
      <c r="A3" s="535" t="s">
        <v>210</v>
      </c>
      <c r="B3" s="535"/>
      <c r="C3" s="535"/>
      <c r="D3" s="535"/>
      <c r="E3" s="535"/>
      <c r="F3" s="535"/>
      <c r="G3" s="535"/>
      <c r="H3" s="535"/>
      <c r="I3" s="535"/>
      <c r="J3" s="535"/>
    </row>
    <row r="4" spans="1:10" ht="24">
      <c r="A4" s="568"/>
      <c r="B4" s="568"/>
      <c r="C4" s="568"/>
      <c r="D4" s="568"/>
      <c r="E4" s="568"/>
      <c r="F4" s="568"/>
      <c r="G4" s="568"/>
      <c r="H4" s="568"/>
      <c r="I4" s="568"/>
      <c r="J4" s="568"/>
    </row>
    <row r="5" spans="1:10" ht="24">
      <c r="A5" s="566" t="s">
        <v>211</v>
      </c>
      <c r="B5" s="566" t="s">
        <v>212</v>
      </c>
      <c r="C5" s="566" t="s">
        <v>213</v>
      </c>
      <c r="D5" s="560" t="s">
        <v>214</v>
      </c>
      <c r="E5" s="560"/>
      <c r="F5" s="560"/>
      <c r="G5" s="560"/>
      <c r="H5" s="560"/>
      <c r="I5" s="560"/>
      <c r="J5" s="560"/>
    </row>
    <row r="6" spans="1:10" ht="24">
      <c r="A6" s="567"/>
      <c r="B6" s="567"/>
      <c r="C6" s="567"/>
      <c r="D6" s="211">
        <v>2555</v>
      </c>
      <c r="E6" s="211">
        <v>2556</v>
      </c>
      <c r="F6" s="211">
        <v>2557</v>
      </c>
      <c r="G6" s="211">
        <v>2558</v>
      </c>
      <c r="H6" s="211">
        <v>2559</v>
      </c>
      <c r="I6" s="211">
        <v>2560</v>
      </c>
      <c r="J6" s="211">
        <v>2561</v>
      </c>
    </row>
    <row r="7" spans="1:10" ht="24">
      <c r="A7" s="137">
        <v>1</v>
      </c>
      <c r="B7" s="137" t="s">
        <v>1204</v>
      </c>
      <c r="C7" s="137"/>
      <c r="D7" s="137"/>
      <c r="E7" s="137"/>
      <c r="F7" s="137"/>
      <c r="G7" s="137"/>
      <c r="H7" s="137"/>
      <c r="I7" s="363">
        <v>720</v>
      </c>
      <c r="J7" s="137"/>
    </row>
    <row r="8" spans="1:10" ht="24">
      <c r="A8" s="137"/>
      <c r="B8" s="137"/>
      <c r="C8" s="137"/>
      <c r="D8" s="137"/>
      <c r="E8" s="137"/>
      <c r="F8" s="137"/>
      <c r="G8" s="137"/>
      <c r="H8" s="137"/>
      <c r="I8" s="363"/>
      <c r="J8" s="137"/>
    </row>
    <row r="9" spans="1:10" ht="24">
      <c r="A9" s="536" t="s">
        <v>52</v>
      </c>
      <c r="B9" s="537"/>
      <c r="C9" s="537"/>
      <c r="D9" s="547"/>
      <c r="E9" s="213"/>
      <c r="F9" s="213"/>
      <c r="G9" s="213"/>
      <c r="H9" s="213"/>
      <c r="I9" s="364">
        <f>SUM(I7:I8)</f>
        <v>720</v>
      </c>
      <c r="J9" s="213"/>
    </row>
  </sheetData>
  <sheetProtection/>
  <mergeCells count="9">
    <mergeCell ref="A1:J1"/>
    <mergeCell ref="A9:D9"/>
    <mergeCell ref="A2:J2"/>
    <mergeCell ref="A3:J3"/>
    <mergeCell ref="A4:J4"/>
    <mergeCell ref="A5:A6"/>
    <mergeCell ref="B5:B6"/>
    <mergeCell ref="C5:C6"/>
    <mergeCell ref="D5:J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SheetLayoutView="100" workbookViewId="0" topLeftCell="A1">
      <selection activeCell="A5" sqref="A5"/>
    </sheetView>
  </sheetViews>
  <sheetFormatPr defaultColWidth="9.00390625" defaultRowHeight="15"/>
  <cols>
    <col min="1" max="1" width="9.28125" style="3" customWidth="1"/>
    <col min="2" max="2" width="8.8515625" style="3" customWidth="1"/>
    <col min="3" max="3" width="5.57421875" style="3" customWidth="1"/>
    <col min="4" max="4" width="31.57421875" style="3" customWidth="1"/>
    <col min="5" max="5" width="13.421875" style="3" bestFit="1" customWidth="1"/>
    <col min="6" max="6" width="4.8515625" style="3" customWidth="1"/>
    <col min="7" max="7" width="13.7109375" style="3" bestFit="1" customWidth="1"/>
    <col min="8" max="16384" width="9.00390625" style="3" customWidth="1"/>
  </cols>
  <sheetData>
    <row r="1" spans="1:7" ht="24">
      <c r="A1" s="535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5"/>
      <c r="C1" s="535"/>
      <c r="D1" s="535"/>
      <c r="E1" s="535"/>
      <c r="F1" s="535"/>
      <c r="G1" s="535"/>
    </row>
    <row r="2" spans="1:7" ht="24">
      <c r="A2" s="535" t="s">
        <v>50</v>
      </c>
      <c r="B2" s="535"/>
      <c r="C2" s="535"/>
      <c r="D2" s="535"/>
      <c r="E2" s="535"/>
      <c r="F2" s="535"/>
      <c r="G2" s="535"/>
    </row>
    <row r="3" spans="1:7" ht="24">
      <c r="A3" s="535" t="s">
        <v>152</v>
      </c>
      <c r="B3" s="535"/>
      <c r="C3" s="535"/>
      <c r="D3" s="535"/>
      <c r="E3" s="535"/>
      <c r="F3" s="535"/>
      <c r="G3" s="535"/>
    </row>
    <row r="5" spans="1:7" ht="24">
      <c r="A5" s="6" t="s">
        <v>51</v>
      </c>
      <c r="E5" s="96">
        <v>2561</v>
      </c>
      <c r="F5" s="96"/>
      <c r="G5" s="96">
        <v>2560</v>
      </c>
    </row>
    <row r="6" spans="2:7" ht="24">
      <c r="B6" s="3" t="s">
        <v>234</v>
      </c>
      <c r="E6" s="66"/>
      <c r="G6" s="66"/>
    </row>
    <row r="7" spans="3:7" ht="24">
      <c r="C7" s="3" t="s">
        <v>235</v>
      </c>
      <c r="E7" s="66"/>
      <c r="G7" s="66"/>
    </row>
    <row r="8" spans="4:7" ht="24">
      <c r="D8" s="3" t="s">
        <v>239</v>
      </c>
      <c r="E8" s="66">
        <v>4770444.65</v>
      </c>
      <c r="G8" s="66">
        <v>1296122.08</v>
      </c>
    </row>
    <row r="9" spans="4:7" ht="24">
      <c r="D9" s="3" t="s">
        <v>240</v>
      </c>
      <c r="E9" s="66">
        <v>465825.27</v>
      </c>
      <c r="G9" s="66">
        <v>402869.17</v>
      </c>
    </row>
    <row r="10" spans="4:7" ht="24">
      <c r="D10" s="3" t="s">
        <v>241</v>
      </c>
      <c r="E10" s="66">
        <v>6035811.84</v>
      </c>
      <c r="G10" s="66">
        <v>6035811.84</v>
      </c>
    </row>
    <row r="11" spans="3:7" ht="24">
      <c r="C11" s="3" t="s">
        <v>236</v>
      </c>
      <c r="E11" s="66"/>
      <c r="G11" s="66"/>
    </row>
    <row r="12" spans="4:7" ht="24">
      <c r="D12" s="3" t="s">
        <v>237</v>
      </c>
      <c r="E12" s="66">
        <v>9848223.55</v>
      </c>
      <c r="G12" s="66">
        <v>9244026.29</v>
      </c>
    </row>
    <row r="13" spans="4:7" ht="24">
      <c r="D13" s="3" t="s">
        <v>238</v>
      </c>
      <c r="E13" s="66">
        <v>1132477.07</v>
      </c>
      <c r="G13" s="66">
        <v>1122341.86</v>
      </c>
    </row>
    <row r="14" spans="3:7" ht="24">
      <c r="C14" s="3" t="s">
        <v>242</v>
      </c>
      <c r="E14" s="66"/>
      <c r="G14" s="66"/>
    </row>
    <row r="15" spans="4:7" ht="24">
      <c r="D15" s="3" t="s">
        <v>243</v>
      </c>
      <c r="E15" s="66">
        <v>6021207.18</v>
      </c>
      <c r="G15" s="66">
        <v>5000811.65</v>
      </c>
    </row>
    <row r="16" spans="4:7" ht="24">
      <c r="D16" s="3" t="s">
        <v>244</v>
      </c>
      <c r="E16" s="66">
        <v>3762512.96</v>
      </c>
      <c r="G16" s="66">
        <v>3714228</v>
      </c>
    </row>
    <row r="17" spans="2:7" ht="24.75" thickBot="1">
      <c r="B17" s="130" t="s">
        <v>52</v>
      </c>
      <c r="C17" s="130"/>
      <c r="D17" s="5"/>
      <c r="E17" s="217">
        <f>SUM(E6:E16)</f>
        <v>32036502.520000003</v>
      </c>
      <c r="F17" s="6"/>
      <c r="G17" s="217">
        <f>SUM(G6:G16)</f>
        <v>26816210.89</v>
      </c>
    </row>
    <row r="18" spans="4:5" ht="24.75" thickTop="1">
      <c r="D18" s="5"/>
      <c r="E18" s="88"/>
    </row>
  </sheetData>
  <sheetProtection/>
  <mergeCells count="3">
    <mergeCell ref="A1:G1"/>
    <mergeCell ref="A2:G2"/>
    <mergeCell ref="A3:G3"/>
  </mergeCells>
  <printOptions/>
  <pageMargins left="0.5118110236220472" right="0" top="0.7480314960629921" bottom="0.7480314960629921" header="0.31496062992125984" footer="0.31496062992125984"/>
  <pageSetup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804"/>
  <sheetViews>
    <sheetView view="pageBreakPreview" zoomScaleSheetLayoutView="100" zoomScalePageLayoutView="0" workbookViewId="0" topLeftCell="A1">
      <selection activeCell="A735" sqref="A735:H735"/>
    </sheetView>
  </sheetViews>
  <sheetFormatPr defaultColWidth="9.00390625" defaultRowHeight="15"/>
  <cols>
    <col min="1" max="1" width="5.7109375" style="306" customWidth="1"/>
    <col min="2" max="2" width="15.140625" style="306" customWidth="1"/>
    <col min="3" max="3" width="14.28125" style="306" customWidth="1"/>
    <col min="4" max="4" width="12.7109375" style="306" customWidth="1"/>
    <col min="5" max="5" width="13.421875" style="306" customWidth="1"/>
    <col min="6" max="6" width="18.00390625" style="306" customWidth="1"/>
    <col min="7" max="7" width="10.28125" style="306" customWidth="1"/>
    <col min="8" max="8" width="11.140625" style="306" customWidth="1"/>
    <col min="9" max="9" width="12.140625" style="311" customWidth="1"/>
    <col min="10" max="10" width="13.57421875" style="306" customWidth="1"/>
    <col min="11" max="11" width="10.00390625" style="306" customWidth="1"/>
    <col min="12" max="16384" width="9.00390625" style="214" customWidth="1"/>
  </cols>
  <sheetData>
    <row r="1" spans="1:11" ht="24">
      <c r="A1" s="535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</row>
    <row r="2" spans="1:11" ht="24">
      <c r="A2" s="535" t="s">
        <v>218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</row>
    <row r="3" spans="1:11" ht="24">
      <c r="A3" s="235"/>
      <c r="B3" s="235"/>
      <c r="C3" s="235"/>
      <c r="D3" s="235"/>
      <c r="E3" s="235"/>
      <c r="F3" s="235"/>
      <c r="G3" s="235"/>
      <c r="H3" s="235"/>
      <c r="I3" s="309"/>
      <c r="J3" s="235"/>
      <c r="K3" s="235"/>
    </row>
    <row r="4" spans="1:11" ht="24">
      <c r="A4" s="240" t="s">
        <v>219</v>
      </c>
      <c r="B4" s="240" t="s">
        <v>25</v>
      </c>
      <c r="C4" s="240" t="s">
        <v>225</v>
      </c>
      <c r="D4" s="240" t="s">
        <v>220</v>
      </c>
      <c r="E4" s="240" t="s">
        <v>221</v>
      </c>
      <c r="F4" s="240" t="s">
        <v>222</v>
      </c>
      <c r="G4" s="240" t="s">
        <v>223</v>
      </c>
      <c r="H4" s="240" t="s">
        <v>231</v>
      </c>
      <c r="I4" s="239" t="s">
        <v>27</v>
      </c>
      <c r="J4" s="240" t="s">
        <v>224</v>
      </c>
      <c r="K4" s="240" t="s">
        <v>60</v>
      </c>
    </row>
    <row r="5" spans="1:11" s="3" customFormat="1" ht="24">
      <c r="A5" s="237">
        <v>1</v>
      </c>
      <c r="B5" s="237" t="s">
        <v>227</v>
      </c>
      <c r="C5" s="237" t="s">
        <v>381</v>
      </c>
      <c r="D5" s="237" t="s">
        <v>377</v>
      </c>
      <c r="E5" s="237" t="s">
        <v>378</v>
      </c>
      <c r="F5" s="237" t="s">
        <v>378</v>
      </c>
      <c r="G5" s="237" t="s">
        <v>230</v>
      </c>
      <c r="H5" s="215">
        <v>238310</v>
      </c>
      <c r="I5" s="238">
        <v>5900</v>
      </c>
      <c r="J5" s="237" t="s">
        <v>379</v>
      </c>
      <c r="K5" s="237" t="s">
        <v>17</v>
      </c>
    </row>
    <row r="6" spans="1:11" s="3" customFormat="1" ht="24">
      <c r="A6" s="237">
        <v>2</v>
      </c>
      <c r="B6" s="237" t="s">
        <v>227</v>
      </c>
      <c r="C6" s="237" t="s">
        <v>381</v>
      </c>
      <c r="D6" s="237" t="s">
        <v>380</v>
      </c>
      <c r="E6" s="237" t="s">
        <v>378</v>
      </c>
      <c r="F6" s="237" t="s">
        <v>378</v>
      </c>
      <c r="G6" s="237" t="s">
        <v>230</v>
      </c>
      <c r="H6" s="215">
        <v>238310</v>
      </c>
      <c r="I6" s="238">
        <v>5900</v>
      </c>
      <c r="J6" s="237" t="s">
        <v>379</v>
      </c>
      <c r="K6" s="237" t="s">
        <v>17</v>
      </c>
    </row>
    <row r="7" spans="1:11" s="3" customFormat="1" ht="24">
      <c r="A7" s="237">
        <v>3</v>
      </c>
      <c r="B7" s="237" t="s">
        <v>227</v>
      </c>
      <c r="C7" s="237" t="s">
        <v>381</v>
      </c>
      <c r="D7" s="237" t="s">
        <v>382</v>
      </c>
      <c r="E7" s="237" t="s">
        <v>385</v>
      </c>
      <c r="F7" s="237" t="s">
        <v>386</v>
      </c>
      <c r="G7" s="237" t="s">
        <v>230</v>
      </c>
      <c r="H7" s="215">
        <v>240229</v>
      </c>
      <c r="I7" s="238">
        <v>5600</v>
      </c>
      <c r="J7" s="237" t="s">
        <v>389</v>
      </c>
      <c r="K7" s="237" t="s">
        <v>17</v>
      </c>
    </row>
    <row r="8" spans="1:11" s="3" customFormat="1" ht="24">
      <c r="A8" s="237"/>
      <c r="B8" s="237"/>
      <c r="C8" s="237"/>
      <c r="D8" s="237"/>
      <c r="E8" s="237"/>
      <c r="F8" s="237" t="s">
        <v>387</v>
      </c>
      <c r="G8" s="237"/>
      <c r="H8" s="237"/>
      <c r="I8" s="238"/>
      <c r="J8" s="237"/>
      <c r="K8" s="237"/>
    </row>
    <row r="9" spans="1:11" s="3" customFormat="1" ht="24">
      <c r="A9" s="237"/>
      <c r="B9" s="237"/>
      <c r="C9" s="237"/>
      <c r="D9" s="237"/>
      <c r="E9" s="237"/>
      <c r="F9" s="237" t="s">
        <v>388</v>
      </c>
      <c r="G9" s="237"/>
      <c r="H9" s="237"/>
      <c r="I9" s="238"/>
      <c r="J9" s="237"/>
      <c r="K9" s="237"/>
    </row>
    <row r="10" spans="1:11" s="3" customFormat="1" ht="24">
      <c r="A10" s="237">
        <v>4</v>
      </c>
      <c r="B10" s="237" t="s">
        <v>227</v>
      </c>
      <c r="C10" s="237" t="s">
        <v>381</v>
      </c>
      <c r="D10" s="237" t="s">
        <v>383</v>
      </c>
      <c r="E10" s="237" t="s">
        <v>385</v>
      </c>
      <c r="F10" s="237" t="s">
        <v>385</v>
      </c>
      <c r="G10" s="237" t="s">
        <v>230</v>
      </c>
      <c r="H10" s="215">
        <v>240641</v>
      </c>
      <c r="I10" s="238">
        <v>345000</v>
      </c>
      <c r="J10" s="237" t="s">
        <v>389</v>
      </c>
      <c r="K10" s="237" t="s">
        <v>17</v>
      </c>
    </row>
    <row r="11" spans="1:11" s="3" customFormat="1" ht="24">
      <c r="A11" s="237"/>
      <c r="B11" s="237"/>
      <c r="C11" s="237"/>
      <c r="D11" s="237"/>
      <c r="E11" s="237"/>
      <c r="F11" s="237" t="s">
        <v>390</v>
      </c>
      <c r="G11" s="237"/>
      <c r="H11" s="237"/>
      <c r="I11" s="238"/>
      <c r="J11" s="237"/>
      <c r="K11" s="237"/>
    </row>
    <row r="12" spans="1:11" s="3" customFormat="1" ht="24">
      <c r="A12" s="237"/>
      <c r="B12" s="237"/>
      <c r="C12" s="237"/>
      <c r="D12" s="237"/>
      <c r="E12" s="237"/>
      <c r="F12" s="237" t="s">
        <v>391</v>
      </c>
      <c r="G12" s="237"/>
      <c r="H12" s="237"/>
      <c r="I12" s="238"/>
      <c r="J12" s="237"/>
      <c r="K12" s="237"/>
    </row>
    <row r="13" spans="1:11" s="3" customFormat="1" ht="24">
      <c r="A13" s="237">
        <v>5</v>
      </c>
      <c r="B13" s="237" t="s">
        <v>227</v>
      </c>
      <c r="C13" s="237" t="s">
        <v>381</v>
      </c>
      <c r="D13" s="237" t="s">
        <v>384</v>
      </c>
      <c r="E13" s="237" t="s">
        <v>385</v>
      </c>
      <c r="F13" s="237" t="s">
        <v>385</v>
      </c>
      <c r="G13" s="237" t="s">
        <v>230</v>
      </c>
      <c r="H13" s="215">
        <v>240911</v>
      </c>
      <c r="I13" s="238">
        <v>11000</v>
      </c>
      <c r="J13" s="237" t="s">
        <v>389</v>
      </c>
      <c r="K13" s="237" t="s">
        <v>17</v>
      </c>
    </row>
    <row r="14" spans="1:11" s="3" customFormat="1" ht="24">
      <c r="A14" s="237"/>
      <c r="B14" s="237"/>
      <c r="C14" s="237"/>
      <c r="D14" s="237"/>
      <c r="E14" s="237"/>
      <c r="F14" s="237" t="s">
        <v>392</v>
      </c>
      <c r="G14" s="237"/>
      <c r="H14" s="237"/>
      <c r="I14" s="238"/>
      <c r="J14" s="237"/>
      <c r="K14" s="237"/>
    </row>
    <row r="15" spans="1:11" s="3" customFormat="1" ht="24">
      <c r="A15" s="237">
        <v>6</v>
      </c>
      <c r="B15" s="237" t="s">
        <v>227</v>
      </c>
      <c r="C15" s="237" t="s">
        <v>381</v>
      </c>
      <c r="D15" s="237" t="s">
        <v>404</v>
      </c>
      <c r="E15" s="237" t="s">
        <v>406</v>
      </c>
      <c r="F15" s="237" t="s">
        <v>407</v>
      </c>
      <c r="G15" s="237" t="s">
        <v>230</v>
      </c>
      <c r="H15" s="215">
        <v>237154</v>
      </c>
      <c r="I15" s="238">
        <v>93600</v>
      </c>
      <c r="J15" s="237" t="s">
        <v>389</v>
      </c>
      <c r="K15" s="237" t="s">
        <v>17</v>
      </c>
    </row>
    <row r="16" spans="1:11" s="3" customFormat="1" ht="24">
      <c r="A16" s="237"/>
      <c r="B16" s="237"/>
      <c r="C16" s="237"/>
      <c r="D16" s="237" t="s">
        <v>405</v>
      </c>
      <c r="E16" s="237"/>
      <c r="F16" s="237" t="s">
        <v>408</v>
      </c>
      <c r="G16" s="237"/>
      <c r="H16" s="237"/>
      <c r="I16" s="238"/>
      <c r="J16" s="237"/>
      <c r="K16" s="237"/>
    </row>
    <row r="17" spans="1:11" s="3" customFormat="1" ht="24">
      <c r="A17" s="237">
        <v>7</v>
      </c>
      <c r="B17" s="237" t="s">
        <v>227</v>
      </c>
      <c r="C17" s="237" t="s">
        <v>381</v>
      </c>
      <c r="D17" s="237" t="s">
        <v>409</v>
      </c>
      <c r="E17" s="237" t="s">
        <v>406</v>
      </c>
      <c r="F17" s="237" t="s">
        <v>407</v>
      </c>
      <c r="G17" s="237" t="s">
        <v>230</v>
      </c>
      <c r="H17" s="215">
        <v>237581</v>
      </c>
      <c r="I17" s="238">
        <v>78000</v>
      </c>
      <c r="J17" s="237" t="s">
        <v>389</v>
      </c>
      <c r="K17" s="237" t="s">
        <v>17</v>
      </c>
    </row>
    <row r="18" spans="1:11" s="3" customFormat="1" ht="24">
      <c r="A18" s="237"/>
      <c r="B18" s="237"/>
      <c r="C18" s="237"/>
      <c r="D18" s="237" t="s">
        <v>410</v>
      </c>
      <c r="E18" s="237"/>
      <c r="F18" s="237" t="s">
        <v>408</v>
      </c>
      <c r="G18" s="237"/>
      <c r="H18" s="237"/>
      <c r="I18" s="238"/>
      <c r="J18" s="237"/>
      <c r="K18" s="237"/>
    </row>
    <row r="19" spans="1:11" s="3" customFormat="1" ht="24">
      <c r="A19" s="237">
        <v>8</v>
      </c>
      <c r="B19" s="237" t="s">
        <v>227</v>
      </c>
      <c r="C19" s="237" t="s">
        <v>381</v>
      </c>
      <c r="D19" s="237" t="s">
        <v>411</v>
      </c>
      <c r="E19" s="237" t="s">
        <v>406</v>
      </c>
      <c r="F19" s="237" t="s">
        <v>407</v>
      </c>
      <c r="G19" s="237" t="s">
        <v>230</v>
      </c>
      <c r="H19" s="215">
        <v>238292</v>
      </c>
      <c r="I19" s="238">
        <v>18720</v>
      </c>
      <c r="J19" s="237" t="s">
        <v>389</v>
      </c>
      <c r="K19" s="237" t="s">
        <v>17</v>
      </c>
    </row>
    <row r="20" spans="1:11" s="3" customFormat="1" ht="24">
      <c r="A20" s="237"/>
      <c r="B20" s="237"/>
      <c r="C20" s="237"/>
      <c r="D20" s="237" t="s">
        <v>412</v>
      </c>
      <c r="E20" s="237"/>
      <c r="F20" s="237" t="s">
        <v>408</v>
      </c>
      <c r="G20" s="237"/>
      <c r="H20" s="237"/>
      <c r="I20" s="238"/>
      <c r="J20" s="237"/>
      <c r="K20" s="237"/>
    </row>
    <row r="21" spans="1:11" s="3" customFormat="1" ht="24">
      <c r="A21" s="237">
        <v>9</v>
      </c>
      <c r="B21" s="237" t="s">
        <v>227</v>
      </c>
      <c r="C21" s="237" t="s">
        <v>381</v>
      </c>
      <c r="D21" s="237" t="s">
        <v>413</v>
      </c>
      <c r="E21" s="237" t="s">
        <v>406</v>
      </c>
      <c r="F21" s="237" t="s">
        <v>407</v>
      </c>
      <c r="G21" s="237" t="s">
        <v>230</v>
      </c>
      <c r="H21" s="215">
        <v>238889</v>
      </c>
      <c r="I21" s="238">
        <v>90000</v>
      </c>
      <c r="J21" s="237" t="s">
        <v>389</v>
      </c>
      <c r="K21" s="237" t="s">
        <v>17</v>
      </c>
    </row>
    <row r="22" spans="1:11" s="3" customFormat="1" ht="24">
      <c r="A22" s="237"/>
      <c r="B22" s="237"/>
      <c r="C22" s="237"/>
      <c r="D22" s="237" t="s">
        <v>414</v>
      </c>
      <c r="E22" s="237"/>
      <c r="F22" s="237" t="s">
        <v>408</v>
      </c>
      <c r="G22" s="237"/>
      <c r="H22" s="237"/>
      <c r="I22" s="238"/>
      <c r="J22" s="237"/>
      <c r="K22" s="237"/>
    </row>
    <row r="23" spans="1:11" s="3" customFormat="1" ht="24">
      <c r="A23" s="569" t="s">
        <v>393</v>
      </c>
      <c r="B23" s="569"/>
      <c r="C23" s="569"/>
      <c r="D23" s="569"/>
      <c r="E23" s="569"/>
      <c r="F23" s="569"/>
      <c r="G23" s="569"/>
      <c r="H23" s="570"/>
      <c r="I23" s="303"/>
      <c r="J23" s="299"/>
      <c r="K23" s="304"/>
    </row>
    <row r="24" spans="1:11" s="3" customFormat="1" ht="24">
      <c r="A24" s="307"/>
      <c r="B24" s="307"/>
      <c r="C24" s="307"/>
      <c r="D24" s="307"/>
      <c r="E24" s="307"/>
      <c r="F24" s="307"/>
      <c r="G24" s="307"/>
      <c r="H24" s="307"/>
      <c r="I24" s="307"/>
      <c r="J24" s="241"/>
      <c r="K24" s="305"/>
    </row>
    <row r="25" spans="1:11" ht="24">
      <c r="A25" s="240" t="s">
        <v>219</v>
      </c>
      <c r="B25" s="240" t="s">
        <v>25</v>
      </c>
      <c r="C25" s="240" t="s">
        <v>225</v>
      </c>
      <c r="D25" s="240" t="s">
        <v>220</v>
      </c>
      <c r="E25" s="240" t="s">
        <v>221</v>
      </c>
      <c r="F25" s="240" t="s">
        <v>222</v>
      </c>
      <c r="G25" s="240" t="s">
        <v>223</v>
      </c>
      <c r="H25" s="240" t="s">
        <v>231</v>
      </c>
      <c r="I25" s="239" t="s">
        <v>27</v>
      </c>
      <c r="J25" s="240" t="s">
        <v>224</v>
      </c>
      <c r="K25" s="240" t="s">
        <v>60</v>
      </c>
    </row>
    <row r="26" spans="1:11" s="3" customFormat="1" ht="24">
      <c r="A26" s="237"/>
      <c r="B26" s="237" t="s">
        <v>415</v>
      </c>
      <c r="C26" s="237"/>
      <c r="D26" s="237"/>
      <c r="E26" s="237"/>
      <c r="F26" s="237"/>
      <c r="G26" s="237"/>
      <c r="H26" s="215"/>
      <c r="I26" s="238"/>
      <c r="J26" s="237"/>
      <c r="K26" s="237"/>
    </row>
    <row r="27" spans="1:11" s="3" customFormat="1" ht="24">
      <c r="A27" s="237">
        <v>10</v>
      </c>
      <c r="B27" s="237" t="s">
        <v>227</v>
      </c>
      <c r="C27" s="237" t="s">
        <v>381</v>
      </c>
      <c r="D27" s="237" t="s">
        <v>416</v>
      </c>
      <c r="E27" s="237" t="s">
        <v>417</v>
      </c>
      <c r="F27" s="237" t="s">
        <v>417</v>
      </c>
      <c r="G27" s="237" t="s">
        <v>230</v>
      </c>
      <c r="H27" s="215">
        <v>235751</v>
      </c>
      <c r="I27" s="238">
        <v>9200</v>
      </c>
      <c r="J27" s="237" t="s">
        <v>389</v>
      </c>
      <c r="K27" s="237" t="s">
        <v>17</v>
      </c>
    </row>
    <row r="28" spans="1:11" s="3" customFormat="1" ht="24">
      <c r="A28" s="237"/>
      <c r="B28" s="237"/>
      <c r="C28" s="237"/>
      <c r="D28" s="237"/>
      <c r="E28" s="237" t="s">
        <v>418</v>
      </c>
      <c r="F28" s="237" t="s">
        <v>418</v>
      </c>
      <c r="G28" s="237"/>
      <c r="H28" s="215"/>
      <c r="I28" s="238"/>
      <c r="J28" s="237"/>
      <c r="K28" s="237"/>
    </row>
    <row r="29" spans="1:11" s="3" customFormat="1" ht="24">
      <c r="A29" s="237">
        <v>11</v>
      </c>
      <c r="B29" s="237" t="s">
        <v>227</v>
      </c>
      <c r="C29" s="237" t="s">
        <v>381</v>
      </c>
      <c r="D29" s="237" t="s">
        <v>419</v>
      </c>
      <c r="E29" s="237" t="s">
        <v>417</v>
      </c>
      <c r="F29" s="237" t="s">
        <v>417</v>
      </c>
      <c r="G29" s="237" t="s">
        <v>230</v>
      </c>
      <c r="H29" s="215">
        <v>236220</v>
      </c>
      <c r="I29" s="238">
        <v>9200</v>
      </c>
      <c r="J29" s="237" t="s">
        <v>389</v>
      </c>
      <c r="K29" s="237" t="s">
        <v>17</v>
      </c>
    </row>
    <row r="30" spans="1:11" s="3" customFormat="1" ht="24">
      <c r="A30" s="237"/>
      <c r="B30" s="237"/>
      <c r="C30" s="237"/>
      <c r="D30" s="237"/>
      <c r="E30" s="237" t="s">
        <v>418</v>
      </c>
      <c r="F30" s="237" t="s">
        <v>418</v>
      </c>
      <c r="G30" s="237"/>
      <c r="H30" s="215"/>
      <c r="I30" s="238"/>
      <c r="J30" s="237"/>
      <c r="K30" s="237"/>
    </row>
    <row r="31" spans="1:11" s="3" customFormat="1" ht="24">
      <c r="A31" s="318">
        <v>12</v>
      </c>
      <c r="B31" s="318" t="s">
        <v>227</v>
      </c>
      <c r="C31" s="318" t="s">
        <v>381</v>
      </c>
      <c r="D31" s="318" t="s">
        <v>1028</v>
      </c>
      <c r="E31" s="318" t="s">
        <v>1029</v>
      </c>
      <c r="F31" s="318" t="s">
        <v>1029</v>
      </c>
      <c r="G31" s="318" t="s">
        <v>230</v>
      </c>
      <c r="H31" s="215">
        <v>236815</v>
      </c>
      <c r="I31" s="319">
        <v>34000</v>
      </c>
      <c r="J31" s="318" t="s">
        <v>379</v>
      </c>
      <c r="K31" s="318" t="s">
        <v>17</v>
      </c>
    </row>
    <row r="32" spans="1:11" s="3" customFormat="1" ht="24">
      <c r="A32" s="318">
        <v>13</v>
      </c>
      <c r="B32" s="318" t="s">
        <v>227</v>
      </c>
      <c r="C32" s="318" t="s">
        <v>381</v>
      </c>
      <c r="D32" s="318" t="s">
        <v>1075</v>
      </c>
      <c r="E32" s="318" t="s">
        <v>1076</v>
      </c>
      <c r="F32" s="318" t="s">
        <v>1076</v>
      </c>
      <c r="G32" s="318" t="s">
        <v>230</v>
      </c>
      <c r="H32" s="215">
        <v>240578</v>
      </c>
      <c r="I32" s="319">
        <v>8000</v>
      </c>
      <c r="J32" s="318" t="s">
        <v>379</v>
      </c>
      <c r="K32" s="318" t="s">
        <v>17</v>
      </c>
    </row>
    <row r="33" spans="1:11" s="3" customFormat="1" ht="24">
      <c r="A33" s="318">
        <v>14</v>
      </c>
      <c r="B33" s="318" t="s">
        <v>227</v>
      </c>
      <c r="C33" s="318" t="s">
        <v>381</v>
      </c>
      <c r="D33" s="318" t="s">
        <v>1078</v>
      </c>
      <c r="E33" s="318" t="s">
        <v>1077</v>
      </c>
      <c r="F33" s="318" t="s">
        <v>1077</v>
      </c>
      <c r="G33" s="318" t="s">
        <v>230</v>
      </c>
      <c r="H33" s="215">
        <v>240579</v>
      </c>
      <c r="I33" s="319">
        <v>5500</v>
      </c>
      <c r="J33" s="318" t="s">
        <v>379</v>
      </c>
      <c r="K33" s="318" t="s">
        <v>17</v>
      </c>
    </row>
    <row r="34" spans="1:11" s="3" customFormat="1" ht="24">
      <c r="A34" s="318">
        <v>15</v>
      </c>
      <c r="B34" s="318" t="s">
        <v>227</v>
      </c>
      <c r="C34" s="318" t="s">
        <v>381</v>
      </c>
      <c r="D34" s="318" t="s">
        <v>1083</v>
      </c>
      <c r="E34" s="318" t="s">
        <v>1079</v>
      </c>
      <c r="F34" s="318" t="s">
        <v>1081</v>
      </c>
      <c r="G34" s="318" t="s">
        <v>230</v>
      </c>
      <c r="H34" s="215">
        <v>239994</v>
      </c>
      <c r="I34" s="319">
        <v>23900</v>
      </c>
      <c r="J34" s="318" t="s">
        <v>379</v>
      </c>
      <c r="K34" s="318" t="s">
        <v>17</v>
      </c>
    </row>
    <row r="35" spans="1:11" s="3" customFormat="1" ht="24">
      <c r="A35" s="237"/>
      <c r="B35" s="237"/>
      <c r="C35" s="237"/>
      <c r="D35" s="237"/>
      <c r="E35" s="237" t="s">
        <v>1080</v>
      </c>
      <c r="F35" s="237" t="s">
        <v>1082</v>
      </c>
      <c r="G35" s="237"/>
      <c r="H35" s="237"/>
      <c r="I35" s="238"/>
      <c r="J35" s="237"/>
      <c r="K35" s="237"/>
    </row>
    <row r="36" spans="1:11" s="3" customFormat="1" ht="24">
      <c r="A36" s="318">
        <v>16</v>
      </c>
      <c r="B36" s="318" t="s">
        <v>227</v>
      </c>
      <c r="C36" s="318" t="s">
        <v>381</v>
      </c>
      <c r="D36" s="318" t="s">
        <v>1084</v>
      </c>
      <c r="E36" s="318" t="s">
        <v>1085</v>
      </c>
      <c r="F36" s="318" t="s">
        <v>1085</v>
      </c>
      <c r="G36" s="318" t="s">
        <v>230</v>
      </c>
      <c r="H36" s="215">
        <v>240074</v>
      </c>
      <c r="I36" s="319">
        <v>3500</v>
      </c>
      <c r="J36" s="318" t="s">
        <v>379</v>
      </c>
      <c r="K36" s="318" t="s">
        <v>17</v>
      </c>
    </row>
    <row r="37" spans="1:11" s="3" customFormat="1" ht="24">
      <c r="A37" s="318">
        <v>17</v>
      </c>
      <c r="B37" s="318" t="s">
        <v>227</v>
      </c>
      <c r="C37" s="318" t="s">
        <v>381</v>
      </c>
      <c r="D37" s="318" t="s">
        <v>1086</v>
      </c>
      <c r="E37" s="318" t="s">
        <v>1087</v>
      </c>
      <c r="F37" s="318" t="s">
        <v>1087</v>
      </c>
      <c r="G37" s="318" t="s">
        <v>230</v>
      </c>
      <c r="H37" s="215">
        <v>240074</v>
      </c>
      <c r="I37" s="319">
        <v>6500</v>
      </c>
      <c r="J37" s="318" t="s">
        <v>379</v>
      </c>
      <c r="K37" s="318" t="s">
        <v>17</v>
      </c>
    </row>
    <row r="38" spans="1:11" s="3" customFormat="1" ht="24">
      <c r="A38" s="318">
        <v>18</v>
      </c>
      <c r="B38" s="318" t="s">
        <v>227</v>
      </c>
      <c r="C38" s="318" t="s">
        <v>381</v>
      </c>
      <c r="D38" s="318" t="s">
        <v>1088</v>
      </c>
      <c r="E38" s="318" t="s">
        <v>1151</v>
      </c>
      <c r="F38" s="318" t="s">
        <v>1151</v>
      </c>
      <c r="G38" s="318" t="s">
        <v>230</v>
      </c>
      <c r="H38" s="215">
        <v>240074</v>
      </c>
      <c r="I38" s="319">
        <v>13000</v>
      </c>
      <c r="J38" s="318" t="s">
        <v>379</v>
      </c>
      <c r="K38" s="318" t="s">
        <v>17</v>
      </c>
    </row>
    <row r="39" spans="1:11" s="3" customFormat="1" ht="24">
      <c r="A39" s="318">
        <v>19</v>
      </c>
      <c r="B39" s="318" t="s">
        <v>227</v>
      </c>
      <c r="C39" s="318" t="s">
        <v>381</v>
      </c>
      <c r="D39" s="318" t="s">
        <v>1090</v>
      </c>
      <c r="E39" s="318" t="s">
        <v>1089</v>
      </c>
      <c r="F39" s="318" t="s">
        <v>1089</v>
      </c>
      <c r="G39" s="318" t="s">
        <v>230</v>
      </c>
      <c r="H39" s="215">
        <v>240074</v>
      </c>
      <c r="I39" s="319">
        <v>5500</v>
      </c>
      <c r="J39" s="318" t="s">
        <v>379</v>
      </c>
      <c r="K39" s="318" t="s">
        <v>17</v>
      </c>
    </row>
    <row r="40" spans="1:11" s="3" customFormat="1" ht="24">
      <c r="A40" s="318">
        <v>20</v>
      </c>
      <c r="B40" s="318" t="s">
        <v>227</v>
      </c>
      <c r="C40" s="318" t="s">
        <v>381</v>
      </c>
      <c r="D40" s="318" t="s">
        <v>1084</v>
      </c>
      <c r="E40" s="318" t="s">
        <v>1091</v>
      </c>
      <c r="F40" s="318" t="s">
        <v>1095</v>
      </c>
      <c r="G40" s="318" t="s">
        <v>230</v>
      </c>
      <c r="H40" s="215">
        <v>240074</v>
      </c>
      <c r="I40" s="319">
        <v>14445</v>
      </c>
      <c r="J40" s="318" t="s">
        <v>379</v>
      </c>
      <c r="K40" s="318" t="s">
        <v>17</v>
      </c>
    </row>
    <row r="41" spans="1:11" s="3" customFormat="1" ht="24">
      <c r="A41" s="237"/>
      <c r="B41" s="237"/>
      <c r="C41" s="237"/>
      <c r="D41" s="237"/>
      <c r="E41" s="237" t="s">
        <v>1092</v>
      </c>
      <c r="F41" s="237" t="s">
        <v>1094</v>
      </c>
      <c r="G41" s="237"/>
      <c r="H41" s="215"/>
      <c r="I41" s="238"/>
      <c r="J41" s="237"/>
      <c r="K41" s="237"/>
    </row>
    <row r="42" spans="1:11" s="3" customFormat="1" ht="24">
      <c r="A42" s="237"/>
      <c r="B42" s="237"/>
      <c r="C42" s="237"/>
      <c r="D42" s="237"/>
      <c r="E42" s="237" t="s">
        <v>1093</v>
      </c>
      <c r="F42" s="237"/>
      <c r="G42" s="237"/>
      <c r="H42" s="237"/>
      <c r="I42" s="238"/>
      <c r="J42" s="237"/>
      <c r="K42" s="237"/>
    </row>
    <row r="43" spans="1:11" s="3" customFormat="1" ht="24">
      <c r="A43" s="569" t="s">
        <v>393</v>
      </c>
      <c r="B43" s="569"/>
      <c r="C43" s="569"/>
      <c r="D43" s="569"/>
      <c r="E43" s="569"/>
      <c r="F43" s="569"/>
      <c r="G43" s="569"/>
      <c r="H43" s="570"/>
      <c r="I43" s="303"/>
      <c r="J43" s="299"/>
      <c r="K43" s="304"/>
    </row>
    <row r="44" spans="1:11" s="3" customFormat="1" ht="24">
      <c r="A44" s="307"/>
      <c r="B44" s="307"/>
      <c r="C44" s="307"/>
      <c r="D44" s="307"/>
      <c r="E44" s="307"/>
      <c r="F44" s="307"/>
      <c r="G44" s="307"/>
      <c r="H44" s="307"/>
      <c r="I44" s="310"/>
      <c r="J44" s="241"/>
      <c r="K44" s="305"/>
    </row>
    <row r="45" spans="1:11" s="3" customFormat="1" ht="24">
      <c r="A45" s="307"/>
      <c r="B45" s="307"/>
      <c r="C45" s="307"/>
      <c r="D45" s="307"/>
      <c r="E45" s="307"/>
      <c r="F45" s="307"/>
      <c r="G45" s="307"/>
      <c r="H45" s="307"/>
      <c r="I45" s="310"/>
      <c r="J45" s="241"/>
      <c r="K45" s="305"/>
    </row>
    <row r="46" spans="1:11" ht="24">
      <c r="A46" s="240" t="s">
        <v>219</v>
      </c>
      <c r="B46" s="240" t="s">
        <v>25</v>
      </c>
      <c r="C46" s="240" t="s">
        <v>225</v>
      </c>
      <c r="D46" s="240" t="s">
        <v>220</v>
      </c>
      <c r="E46" s="240" t="s">
        <v>221</v>
      </c>
      <c r="F46" s="240" t="s">
        <v>222</v>
      </c>
      <c r="G46" s="240" t="s">
        <v>223</v>
      </c>
      <c r="H46" s="240" t="s">
        <v>231</v>
      </c>
      <c r="I46" s="239" t="s">
        <v>27</v>
      </c>
      <c r="J46" s="240" t="s">
        <v>224</v>
      </c>
      <c r="K46" s="240" t="s">
        <v>60</v>
      </c>
    </row>
    <row r="47" spans="1:11" s="3" customFormat="1" ht="24">
      <c r="A47" s="237">
        <v>1</v>
      </c>
      <c r="B47" s="237" t="s">
        <v>227</v>
      </c>
      <c r="C47" s="237" t="s">
        <v>395</v>
      </c>
      <c r="D47" s="237" t="s">
        <v>396</v>
      </c>
      <c r="E47" s="237" t="s">
        <v>397</v>
      </c>
      <c r="F47" s="237" t="s">
        <v>397</v>
      </c>
      <c r="G47" s="237" t="s">
        <v>230</v>
      </c>
      <c r="H47" s="215">
        <v>235852</v>
      </c>
      <c r="I47" s="238">
        <v>41000</v>
      </c>
      <c r="J47" s="237" t="s">
        <v>389</v>
      </c>
      <c r="K47" s="237" t="s">
        <v>17</v>
      </c>
    </row>
    <row r="48" spans="1:11" s="3" customFormat="1" ht="24">
      <c r="A48" s="237">
        <v>2</v>
      </c>
      <c r="B48" s="237" t="s">
        <v>227</v>
      </c>
      <c r="C48" s="237" t="s">
        <v>395</v>
      </c>
      <c r="D48" s="237" t="s">
        <v>398</v>
      </c>
      <c r="E48" s="237" t="s">
        <v>399</v>
      </c>
      <c r="F48" s="237" t="s">
        <v>399</v>
      </c>
      <c r="G48" s="237" t="s">
        <v>230</v>
      </c>
      <c r="H48" s="215">
        <v>237673</v>
      </c>
      <c r="I48" s="238">
        <v>539900</v>
      </c>
      <c r="J48" s="237" t="s">
        <v>389</v>
      </c>
      <c r="K48" s="237" t="s">
        <v>17</v>
      </c>
    </row>
    <row r="49" spans="1:11" s="3" customFormat="1" ht="24">
      <c r="A49" s="237">
        <v>3</v>
      </c>
      <c r="B49" s="237" t="s">
        <v>227</v>
      </c>
      <c r="C49" s="237" t="s">
        <v>395</v>
      </c>
      <c r="D49" s="237" t="s">
        <v>400</v>
      </c>
      <c r="E49" s="237" t="s">
        <v>399</v>
      </c>
      <c r="F49" s="237" t="s">
        <v>399</v>
      </c>
      <c r="G49" s="237" t="s">
        <v>230</v>
      </c>
      <c r="H49" s="215">
        <v>238993</v>
      </c>
      <c r="I49" s="238">
        <v>490000</v>
      </c>
      <c r="J49" s="237" t="s">
        <v>389</v>
      </c>
      <c r="K49" s="237" t="s">
        <v>17</v>
      </c>
    </row>
    <row r="50" spans="1:11" s="3" customFormat="1" ht="24">
      <c r="A50" s="237">
        <v>4</v>
      </c>
      <c r="B50" s="237" t="s">
        <v>227</v>
      </c>
      <c r="C50" s="237" t="s">
        <v>395</v>
      </c>
      <c r="D50" s="237" t="s">
        <v>403</v>
      </c>
      <c r="E50" s="237" t="s">
        <v>401</v>
      </c>
      <c r="F50" s="237" t="s">
        <v>401</v>
      </c>
      <c r="G50" s="237" t="s">
        <v>230</v>
      </c>
      <c r="H50" s="215">
        <v>239000</v>
      </c>
      <c r="I50" s="238">
        <v>1490009</v>
      </c>
      <c r="J50" s="237" t="s">
        <v>389</v>
      </c>
      <c r="K50" s="237" t="s">
        <v>17</v>
      </c>
    </row>
    <row r="51" spans="1:11" s="3" customFormat="1" ht="24">
      <c r="A51" s="237"/>
      <c r="B51" s="237"/>
      <c r="C51" s="237"/>
      <c r="D51" s="237"/>
      <c r="E51" s="237" t="s">
        <v>402</v>
      </c>
      <c r="F51" s="237" t="s">
        <v>402</v>
      </c>
      <c r="G51" s="237"/>
      <c r="H51" s="237"/>
      <c r="I51" s="238"/>
      <c r="J51" s="237"/>
      <c r="K51" s="237"/>
    </row>
    <row r="52" spans="1:11" s="3" customFormat="1" ht="24">
      <c r="A52" s="237">
        <v>5</v>
      </c>
      <c r="B52" s="318" t="s">
        <v>227</v>
      </c>
      <c r="C52" s="318" t="s">
        <v>395</v>
      </c>
      <c r="D52" s="318" t="s">
        <v>1019</v>
      </c>
      <c r="E52" s="318" t="s">
        <v>1026</v>
      </c>
      <c r="F52" s="318" t="s">
        <v>1026</v>
      </c>
      <c r="G52" s="318" t="s">
        <v>230</v>
      </c>
      <c r="H52" s="215">
        <v>238602</v>
      </c>
      <c r="I52" s="319">
        <v>15500</v>
      </c>
      <c r="J52" s="318" t="s">
        <v>389</v>
      </c>
      <c r="K52" s="318" t="s">
        <v>17</v>
      </c>
    </row>
    <row r="53" spans="1:11" s="3" customFormat="1" ht="24">
      <c r="A53" s="237">
        <v>6</v>
      </c>
      <c r="B53" s="318" t="s">
        <v>227</v>
      </c>
      <c r="C53" s="318" t="s">
        <v>395</v>
      </c>
      <c r="D53" s="318" t="s">
        <v>1020</v>
      </c>
      <c r="E53" s="318" t="s">
        <v>1026</v>
      </c>
      <c r="F53" s="318" t="s">
        <v>1026</v>
      </c>
      <c r="G53" s="318" t="s">
        <v>230</v>
      </c>
      <c r="H53" s="215">
        <v>238602</v>
      </c>
      <c r="I53" s="319">
        <v>15500</v>
      </c>
      <c r="J53" s="318" t="s">
        <v>389</v>
      </c>
      <c r="K53" s="318" t="s">
        <v>17</v>
      </c>
    </row>
    <row r="54" spans="1:11" s="3" customFormat="1" ht="24">
      <c r="A54" s="237">
        <v>7</v>
      </c>
      <c r="B54" s="318" t="s">
        <v>227</v>
      </c>
      <c r="C54" s="318" t="s">
        <v>395</v>
      </c>
      <c r="D54" s="318" t="s">
        <v>1021</v>
      </c>
      <c r="E54" s="318" t="s">
        <v>1026</v>
      </c>
      <c r="F54" s="318" t="s">
        <v>1026</v>
      </c>
      <c r="G54" s="318" t="s">
        <v>230</v>
      </c>
      <c r="H54" s="215">
        <v>238602</v>
      </c>
      <c r="I54" s="319">
        <v>15500</v>
      </c>
      <c r="J54" s="318" t="s">
        <v>389</v>
      </c>
      <c r="K54" s="318" t="s">
        <v>17</v>
      </c>
    </row>
    <row r="55" spans="1:11" s="3" customFormat="1" ht="24">
      <c r="A55" s="237">
        <v>8</v>
      </c>
      <c r="B55" s="318" t="s">
        <v>227</v>
      </c>
      <c r="C55" s="318" t="s">
        <v>395</v>
      </c>
      <c r="D55" s="318" t="s">
        <v>1022</v>
      </c>
      <c r="E55" s="318" t="s">
        <v>1026</v>
      </c>
      <c r="F55" s="318" t="s">
        <v>1026</v>
      </c>
      <c r="G55" s="318" t="s">
        <v>230</v>
      </c>
      <c r="H55" s="215">
        <v>238602</v>
      </c>
      <c r="I55" s="319">
        <v>15500</v>
      </c>
      <c r="J55" s="318" t="s">
        <v>389</v>
      </c>
      <c r="K55" s="318" t="s">
        <v>17</v>
      </c>
    </row>
    <row r="56" spans="1:11" s="3" customFormat="1" ht="24">
      <c r="A56" s="237">
        <v>9</v>
      </c>
      <c r="B56" s="318" t="s">
        <v>227</v>
      </c>
      <c r="C56" s="318" t="s">
        <v>395</v>
      </c>
      <c r="D56" s="318" t="s">
        <v>1023</v>
      </c>
      <c r="E56" s="318" t="s">
        <v>1026</v>
      </c>
      <c r="F56" s="318" t="s">
        <v>1026</v>
      </c>
      <c r="G56" s="318" t="s">
        <v>230</v>
      </c>
      <c r="H56" s="215">
        <v>238602</v>
      </c>
      <c r="I56" s="319">
        <v>15500</v>
      </c>
      <c r="J56" s="318" t="s">
        <v>389</v>
      </c>
      <c r="K56" s="318" t="s">
        <v>17</v>
      </c>
    </row>
    <row r="57" spans="1:11" s="3" customFormat="1" ht="24">
      <c r="A57" s="237">
        <v>10</v>
      </c>
      <c r="B57" s="318" t="s">
        <v>227</v>
      </c>
      <c r="C57" s="318" t="s">
        <v>395</v>
      </c>
      <c r="D57" s="318" t="s">
        <v>1024</v>
      </c>
      <c r="E57" s="318" t="s">
        <v>1026</v>
      </c>
      <c r="F57" s="318" t="s">
        <v>1026</v>
      </c>
      <c r="G57" s="318" t="s">
        <v>230</v>
      </c>
      <c r="H57" s="215">
        <v>238602</v>
      </c>
      <c r="I57" s="319">
        <v>1500</v>
      </c>
      <c r="J57" s="318" t="s">
        <v>389</v>
      </c>
      <c r="K57" s="318" t="s">
        <v>17</v>
      </c>
    </row>
    <row r="58" spans="1:11" s="3" customFormat="1" ht="24">
      <c r="A58" s="318">
        <v>11</v>
      </c>
      <c r="B58" s="318" t="s">
        <v>227</v>
      </c>
      <c r="C58" s="318" t="s">
        <v>395</v>
      </c>
      <c r="D58" s="318" t="s">
        <v>1025</v>
      </c>
      <c r="E58" s="318" t="s">
        <v>1027</v>
      </c>
      <c r="F58" s="318" t="s">
        <v>1027</v>
      </c>
      <c r="G58" s="318" t="s">
        <v>230</v>
      </c>
      <c r="H58" s="215">
        <v>238925</v>
      </c>
      <c r="I58" s="319"/>
      <c r="J58" s="318" t="s">
        <v>389</v>
      </c>
      <c r="K58" s="318" t="s">
        <v>17</v>
      </c>
    </row>
    <row r="59" spans="1:11" s="3" customFormat="1" ht="24">
      <c r="A59" s="318">
        <v>12</v>
      </c>
      <c r="B59" s="318" t="s">
        <v>227</v>
      </c>
      <c r="C59" s="318" t="s">
        <v>395</v>
      </c>
      <c r="D59" s="318" t="s">
        <v>1032</v>
      </c>
      <c r="E59" s="318" t="s">
        <v>1027</v>
      </c>
      <c r="F59" s="318" t="s">
        <v>1027</v>
      </c>
      <c r="G59" s="318" t="s">
        <v>230</v>
      </c>
      <c r="H59" s="215">
        <v>238827</v>
      </c>
      <c r="I59" s="319"/>
      <c r="J59" s="318" t="s">
        <v>389</v>
      </c>
      <c r="K59" s="318" t="s">
        <v>17</v>
      </c>
    </row>
    <row r="60" spans="1:11" s="3" customFormat="1" ht="24">
      <c r="A60" s="318">
        <v>13</v>
      </c>
      <c r="B60" s="318" t="s">
        <v>227</v>
      </c>
      <c r="C60" s="318" t="s">
        <v>395</v>
      </c>
      <c r="D60" s="318" t="s">
        <v>1096</v>
      </c>
      <c r="E60" s="318" t="s">
        <v>1097</v>
      </c>
      <c r="F60" s="318" t="s">
        <v>1098</v>
      </c>
      <c r="G60" s="318" t="s">
        <v>230</v>
      </c>
      <c r="H60" s="215">
        <v>240756</v>
      </c>
      <c r="I60" s="319">
        <v>1900000</v>
      </c>
      <c r="J60" s="318" t="s">
        <v>389</v>
      </c>
      <c r="K60" s="318" t="s">
        <v>17</v>
      </c>
    </row>
    <row r="61" spans="1:11" s="3" customFormat="1" ht="24">
      <c r="A61" s="237"/>
      <c r="B61" s="237"/>
      <c r="C61" s="237"/>
      <c r="D61" s="237"/>
      <c r="E61" s="237"/>
      <c r="F61" s="237" t="s">
        <v>1099</v>
      </c>
      <c r="G61" s="237"/>
      <c r="H61" s="237"/>
      <c r="I61" s="238"/>
      <c r="J61" s="237"/>
      <c r="K61" s="237"/>
    </row>
    <row r="62" spans="1:11" s="3" customFormat="1" ht="24">
      <c r="A62" s="237"/>
      <c r="B62" s="237"/>
      <c r="C62" s="237"/>
      <c r="D62" s="237"/>
      <c r="E62" s="237"/>
      <c r="F62" s="237"/>
      <c r="G62" s="237"/>
      <c r="H62" s="237"/>
      <c r="I62" s="238"/>
      <c r="J62" s="237"/>
      <c r="K62" s="237"/>
    </row>
    <row r="63" spans="1:11" s="3" customFormat="1" ht="24">
      <c r="A63" s="237"/>
      <c r="B63" s="237"/>
      <c r="C63" s="237"/>
      <c r="D63" s="237"/>
      <c r="E63" s="237"/>
      <c r="F63" s="237"/>
      <c r="G63" s="237"/>
      <c r="H63" s="237"/>
      <c r="I63" s="238"/>
      <c r="J63" s="237"/>
      <c r="K63" s="237"/>
    </row>
    <row r="64" spans="1:11" s="3" customFormat="1" ht="24">
      <c r="A64" s="569" t="s">
        <v>394</v>
      </c>
      <c r="B64" s="569"/>
      <c r="C64" s="569"/>
      <c r="D64" s="569"/>
      <c r="E64" s="569"/>
      <c r="F64" s="569"/>
      <c r="G64" s="569"/>
      <c r="H64" s="570"/>
      <c r="I64" s="303"/>
      <c r="J64" s="299"/>
      <c r="K64" s="304"/>
    </row>
    <row r="65" spans="1:11" s="3" customFormat="1" ht="24">
      <c r="A65" s="307"/>
      <c r="B65" s="307"/>
      <c r="C65" s="307"/>
      <c r="D65" s="307"/>
      <c r="E65" s="307"/>
      <c r="F65" s="307"/>
      <c r="G65" s="307"/>
      <c r="H65" s="307"/>
      <c r="I65" s="310"/>
      <c r="J65" s="241"/>
      <c r="K65" s="305"/>
    </row>
    <row r="66" spans="1:11" s="3" customFormat="1" ht="24">
      <c r="A66" s="307"/>
      <c r="B66" s="307"/>
      <c r="C66" s="307"/>
      <c r="D66" s="307"/>
      <c r="E66" s="307"/>
      <c r="F66" s="307"/>
      <c r="G66" s="307"/>
      <c r="H66" s="307"/>
      <c r="I66" s="310"/>
      <c r="J66" s="241"/>
      <c r="K66" s="305"/>
    </row>
    <row r="67" spans="1:11" ht="24">
      <c r="A67" s="240" t="s">
        <v>219</v>
      </c>
      <c r="B67" s="240" t="s">
        <v>25</v>
      </c>
      <c r="C67" s="240" t="s">
        <v>225</v>
      </c>
      <c r="D67" s="240" t="s">
        <v>220</v>
      </c>
      <c r="E67" s="240" t="s">
        <v>221</v>
      </c>
      <c r="F67" s="240" t="s">
        <v>222</v>
      </c>
      <c r="G67" s="240" t="s">
        <v>223</v>
      </c>
      <c r="H67" s="240" t="s">
        <v>223</v>
      </c>
      <c r="I67" s="239" t="s">
        <v>27</v>
      </c>
      <c r="J67" s="240" t="s">
        <v>224</v>
      </c>
      <c r="K67" s="240" t="s">
        <v>60</v>
      </c>
    </row>
    <row r="68" spans="1:11" s="3" customFormat="1" ht="24">
      <c r="A68" s="237">
        <v>1</v>
      </c>
      <c r="B68" s="237" t="s">
        <v>227</v>
      </c>
      <c r="C68" s="237" t="s">
        <v>420</v>
      </c>
      <c r="D68" s="237" t="s">
        <v>421</v>
      </c>
      <c r="E68" s="237" t="s">
        <v>228</v>
      </c>
      <c r="F68" s="237" t="s">
        <v>422</v>
      </c>
      <c r="G68" s="237" t="s">
        <v>230</v>
      </c>
      <c r="H68" s="215">
        <v>233810</v>
      </c>
      <c r="I68" s="238">
        <v>4500</v>
      </c>
      <c r="J68" s="237" t="s">
        <v>389</v>
      </c>
      <c r="K68" s="237" t="s">
        <v>423</v>
      </c>
    </row>
    <row r="69" spans="1:11" s="3" customFormat="1" ht="24">
      <c r="A69" s="237">
        <v>2</v>
      </c>
      <c r="B69" s="237" t="s">
        <v>227</v>
      </c>
      <c r="C69" s="237" t="s">
        <v>420</v>
      </c>
      <c r="D69" s="237" t="s">
        <v>424</v>
      </c>
      <c r="E69" s="237" t="s">
        <v>228</v>
      </c>
      <c r="F69" s="237" t="s">
        <v>422</v>
      </c>
      <c r="G69" s="237" t="s">
        <v>230</v>
      </c>
      <c r="H69" s="215">
        <v>233810</v>
      </c>
      <c r="I69" s="238">
        <v>4500</v>
      </c>
      <c r="J69" s="237" t="s">
        <v>389</v>
      </c>
      <c r="K69" s="237" t="s">
        <v>423</v>
      </c>
    </row>
    <row r="70" spans="1:11" s="3" customFormat="1" ht="24">
      <c r="A70" s="237">
        <v>3</v>
      </c>
      <c r="B70" s="237" t="s">
        <v>227</v>
      </c>
      <c r="C70" s="237" t="s">
        <v>420</v>
      </c>
      <c r="D70" s="237" t="s">
        <v>425</v>
      </c>
      <c r="E70" s="237" t="s">
        <v>228</v>
      </c>
      <c r="F70" s="237" t="s">
        <v>422</v>
      </c>
      <c r="G70" s="237" t="s">
        <v>230</v>
      </c>
      <c r="H70" s="215">
        <v>233810</v>
      </c>
      <c r="I70" s="238">
        <v>4500</v>
      </c>
      <c r="J70" s="237" t="s">
        <v>389</v>
      </c>
      <c r="K70" s="237" t="s">
        <v>423</v>
      </c>
    </row>
    <row r="71" spans="1:11" s="3" customFormat="1" ht="24">
      <c r="A71" s="237">
        <v>4</v>
      </c>
      <c r="B71" s="237" t="s">
        <v>227</v>
      </c>
      <c r="C71" s="237" t="s">
        <v>420</v>
      </c>
      <c r="D71" s="237" t="s">
        <v>432</v>
      </c>
      <c r="E71" s="237" t="s">
        <v>228</v>
      </c>
      <c r="F71" s="237" t="s">
        <v>426</v>
      </c>
      <c r="G71" s="237" t="s">
        <v>230</v>
      </c>
      <c r="H71" s="215">
        <v>233810</v>
      </c>
      <c r="I71" s="238">
        <v>3800</v>
      </c>
      <c r="J71" s="237" t="s">
        <v>428</v>
      </c>
      <c r="K71" s="237" t="s">
        <v>423</v>
      </c>
    </row>
    <row r="72" spans="1:11" s="3" customFormat="1" ht="24">
      <c r="A72" s="237"/>
      <c r="B72" s="237"/>
      <c r="C72" s="237"/>
      <c r="D72" s="237"/>
      <c r="E72" s="237"/>
      <c r="F72" s="237" t="s">
        <v>427</v>
      </c>
      <c r="G72" s="237"/>
      <c r="H72" s="237"/>
      <c r="I72" s="238"/>
      <c r="J72" s="237"/>
      <c r="K72" s="237"/>
    </row>
    <row r="73" spans="1:11" s="3" customFormat="1" ht="24">
      <c r="A73" s="237">
        <v>5</v>
      </c>
      <c r="B73" s="237" t="s">
        <v>227</v>
      </c>
      <c r="C73" s="237" t="s">
        <v>420</v>
      </c>
      <c r="D73" s="237" t="s">
        <v>433</v>
      </c>
      <c r="E73" s="237" t="s">
        <v>228</v>
      </c>
      <c r="F73" s="237" t="s">
        <v>426</v>
      </c>
      <c r="G73" s="237" t="s">
        <v>230</v>
      </c>
      <c r="H73" s="215">
        <v>233810</v>
      </c>
      <c r="I73" s="238">
        <v>3800</v>
      </c>
      <c r="J73" s="237" t="s">
        <v>389</v>
      </c>
      <c r="K73" s="237" t="s">
        <v>423</v>
      </c>
    </row>
    <row r="74" spans="1:11" s="3" customFormat="1" ht="24">
      <c r="A74" s="237"/>
      <c r="B74" s="237"/>
      <c r="C74" s="237"/>
      <c r="D74" s="237"/>
      <c r="E74" s="237"/>
      <c r="F74" s="237" t="s">
        <v>427</v>
      </c>
      <c r="G74" s="237"/>
      <c r="H74" s="237"/>
      <c r="I74" s="238"/>
      <c r="J74" s="237"/>
      <c r="K74" s="237"/>
    </row>
    <row r="75" spans="1:11" s="3" customFormat="1" ht="24">
      <c r="A75" s="237">
        <v>6</v>
      </c>
      <c r="B75" s="237" t="s">
        <v>227</v>
      </c>
      <c r="C75" s="237" t="s">
        <v>420</v>
      </c>
      <c r="D75" s="237" t="s">
        <v>434</v>
      </c>
      <c r="E75" s="237" t="s">
        <v>228</v>
      </c>
      <c r="F75" s="237" t="s">
        <v>429</v>
      </c>
      <c r="G75" s="237"/>
      <c r="H75" s="215">
        <v>234026</v>
      </c>
      <c r="I75" s="238">
        <v>4200</v>
      </c>
      <c r="J75" s="237" t="s">
        <v>389</v>
      </c>
      <c r="K75" s="237" t="s">
        <v>17</v>
      </c>
    </row>
    <row r="76" spans="1:11" s="3" customFormat="1" ht="24">
      <c r="A76" s="237">
        <v>7</v>
      </c>
      <c r="B76" s="237" t="s">
        <v>227</v>
      </c>
      <c r="C76" s="237" t="s">
        <v>420</v>
      </c>
      <c r="D76" s="237" t="s">
        <v>435</v>
      </c>
      <c r="E76" s="237" t="s">
        <v>228</v>
      </c>
      <c r="F76" s="237" t="s">
        <v>426</v>
      </c>
      <c r="G76" s="237" t="s">
        <v>230</v>
      </c>
      <c r="H76" s="215">
        <v>235122</v>
      </c>
      <c r="I76" s="238">
        <v>2600</v>
      </c>
      <c r="J76" s="237" t="s">
        <v>389</v>
      </c>
      <c r="K76" s="237" t="s">
        <v>17</v>
      </c>
    </row>
    <row r="77" spans="1:11" s="3" customFormat="1" ht="24">
      <c r="A77" s="237"/>
      <c r="B77" s="237"/>
      <c r="C77" s="237"/>
      <c r="D77" s="237"/>
      <c r="E77" s="237"/>
      <c r="F77" s="237" t="s">
        <v>427</v>
      </c>
      <c r="G77" s="237"/>
      <c r="H77" s="237"/>
      <c r="I77" s="238"/>
      <c r="J77" s="237"/>
      <c r="K77" s="237"/>
    </row>
    <row r="78" spans="1:11" s="3" customFormat="1" ht="24">
      <c r="A78" s="237">
        <v>8</v>
      </c>
      <c r="B78" s="237" t="s">
        <v>227</v>
      </c>
      <c r="C78" s="237" t="s">
        <v>420</v>
      </c>
      <c r="D78" s="237" t="s">
        <v>436</v>
      </c>
      <c r="E78" s="237" t="s">
        <v>228</v>
      </c>
      <c r="F78" s="237" t="s">
        <v>426</v>
      </c>
      <c r="G78" s="237" t="s">
        <v>230</v>
      </c>
      <c r="H78" s="215">
        <v>235363</v>
      </c>
      <c r="I78" s="238">
        <v>2600</v>
      </c>
      <c r="J78" s="237" t="s">
        <v>389</v>
      </c>
      <c r="K78" s="237" t="s">
        <v>17</v>
      </c>
    </row>
    <row r="79" spans="1:11" s="3" customFormat="1" ht="24">
      <c r="A79" s="237"/>
      <c r="B79" s="237"/>
      <c r="C79" s="237"/>
      <c r="D79" s="237"/>
      <c r="E79" s="237"/>
      <c r="F79" s="237" t="s">
        <v>427</v>
      </c>
      <c r="G79" s="237"/>
      <c r="H79" s="237"/>
      <c r="I79" s="238"/>
      <c r="J79" s="237"/>
      <c r="K79" s="237"/>
    </row>
    <row r="80" spans="1:11" s="3" customFormat="1" ht="24">
      <c r="A80" s="237">
        <v>9</v>
      </c>
      <c r="B80" s="237" t="s">
        <v>227</v>
      </c>
      <c r="C80" s="237" t="s">
        <v>420</v>
      </c>
      <c r="D80" s="237" t="s">
        <v>437</v>
      </c>
      <c r="E80" s="237" t="s">
        <v>228</v>
      </c>
      <c r="F80" s="237" t="s">
        <v>430</v>
      </c>
      <c r="G80" s="237" t="s">
        <v>230</v>
      </c>
      <c r="H80" s="215">
        <v>235363</v>
      </c>
      <c r="I80" s="238">
        <v>16000</v>
      </c>
      <c r="J80" s="237" t="s">
        <v>389</v>
      </c>
      <c r="K80" s="237" t="s">
        <v>17</v>
      </c>
    </row>
    <row r="81" spans="1:11" s="3" customFormat="1" ht="24">
      <c r="A81" s="237"/>
      <c r="B81" s="237"/>
      <c r="C81" s="237"/>
      <c r="D81" s="237"/>
      <c r="E81" s="237"/>
      <c r="F81" s="237" t="s">
        <v>431</v>
      </c>
      <c r="G81" s="237"/>
      <c r="H81" s="237"/>
      <c r="I81" s="238"/>
      <c r="J81" s="237"/>
      <c r="K81" s="237"/>
    </row>
    <row r="82" spans="1:11" s="3" customFormat="1" ht="24">
      <c r="A82" s="237">
        <v>10</v>
      </c>
      <c r="B82" s="237" t="s">
        <v>227</v>
      </c>
      <c r="C82" s="237" t="s">
        <v>420</v>
      </c>
      <c r="D82" s="237" t="s">
        <v>438</v>
      </c>
      <c r="E82" s="237" t="s">
        <v>228</v>
      </c>
      <c r="F82" s="237" t="s">
        <v>430</v>
      </c>
      <c r="G82" s="237" t="s">
        <v>230</v>
      </c>
      <c r="H82" s="215">
        <v>235363</v>
      </c>
      <c r="I82" s="238">
        <v>16000</v>
      </c>
      <c r="J82" s="237" t="s">
        <v>389</v>
      </c>
      <c r="K82" s="237" t="s">
        <v>17</v>
      </c>
    </row>
    <row r="83" spans="1:11" s="3" customFormat="1" ht="24">
      <c r="A83" s="237"/>
      <c r="B83" s="237"/>
      <c r="C83" s="237"/>
      <c r="D83" s="237"/>
      <c r="E83" s="237"/>
      <c r="F83" s="237" t="s">
        <v>431</v>
      </c>
      <c r="G83" s="237"/>
      <c r="H83" s="237"/>
      <c r="I83" s="238"/>
      <c r="J83" s="237"/>
      <c r="K83" s="237"/>
    </row>
    <row r="84" spans="1:11" s="3" customFormat="1" ht="24">
      <c r="A84" s="237"/>
      <c r="B84" s="237"/>
      <c r="C84" s="237"/>
      <c r="D84" s="237"/>
      <c r="E84" s="237"/>
      <c r="F84" s="237"/>
      <c r="G84" s="237"/>
      <c r="H84" s="237"/>
      <c r="I84" s="238"/>
      <c r="J84" s="237"/>
      <c r="K84" s="237"/>
    </row>
    <row r="85" spans="1:11" s="3" customFormat="1" ht="24">
      <c r="A85" s="569" t="s">
        <v>226</v>
      </c>
      <c r="B85" s="569"/>
      <c r="C85" s="569"/>
      <c r="D85" s="569"/>
      <c r="E85" s="569"/>
      <c r="F85" s="569"/>
      <c r="G85" s="569"/>
      <c r="H85" s="570"/>
      <c r="I85" s="303"/>
      <c r="J85" s="299"/>
      <c r="K85" s="304"/>
    </row>
    <row r="86" spans="1:11" s="3" customFormat="1" ht="24">
      <c r="A86" s="307"/>
      <c r="B86" s="307"/>
      <c r="C86" s="307"/>
      <c r="D86" s="307"/>
      <c r="E86" s="307"/>
      <c r="F86" s="307"/>
      <c r="G86" s="307"/>
      <c r="H86" s="307"/>
      <c r="I86" s="310"/>
      <c r="J86" s="307"/>
      <c r="K86" s="305"/>
    </row>
    <row r="87" spans="1:11" s="3" customFormat="1" ht="24">
      <c r="A87" s="307"/>
      <c r="B87" s="307"/>
      <c r="C87" s="307"/>
      <c r="D87" s="307"/>
      <c r="E87" s="307"/>
      <c r="F87" s="307"/>
      <c r="G87" s="307"/>
      <c r="H87" s="307"/>
      <c r="I87" s="310"/>
      <c r="J87" s="241"/>
      <c r="K87" s="305"/>
    </row>
    <row r="88" spans="1:11" ht="24">
      <c r="A88" s="240" t="s">
        <v>219</v>
      </c>
      <c r="B88" s="240" t="s">
        <v>25</v>
      </c>
      <c r="C88" s="240" t="s">
        <v>225</v>
      </c>
      <c r="D88" s="240" t="s">
        <v>220</v>
      </c>
      <c r="E88" s="240" t="s">
        <v>221</v>
      </c>
      <c r="F88" s="240" t="s">
        <v>222</v>
      </c>
      <c r="G88" s="240" t="s">
        <v>223</v>
      </c>
      <c r="H88" s="240" t="s">
        <v>223</v>
      </c>
      <c r="I88" s="239" t="s">
        <v>27</v>
      </c>
      <c r="J88" s="240" t="s">
        <v>224</v>
      </c>
      <c r="K88" s="240" t="s">
        <v>60</v>
      </c>
    </row>
    <row r="89" spans="1:11" s="3" customFormat="1" ht="24">
      <c r="A89" s="237"/>
      <c r="B89" s="237"/>
      <c r="C89" s="237"/>
      <c r="D89" s="237"/>
      <c r="E89" s="237"/>
      <c r="F89" s="237"/>
      <c r="G89" s="237"/>
      <c r="H89" s="237"/>
      <c r="I89" s="238"/>
      <c r="J89" s="237"/>
      <c r="K89" s="237"/>
    </row>
    <row r="90" spans="1:11" s="3" customFormat="1" ht="24">
      <c r="A90" s="237">
        <v>11</v>
      </c>
      <c r="B90" s="237" t="s">
        <v>227</v>
      </c>
      <c r="C90" s="237" t="s">
        <v>420</v>
      </c>
      <c r="D90" s="237" t="s">
        <v>439</v>
      </c>
      <c r="E90" s="237" t="s">
        <v>228</v>
      </c>
      <c r="F90" s="237" t="s">
        <v>426</v>
      </c>
      <c r="G90" s="237" t="s">
        <v>230</v>
      </c>
      <c r="H90" s="215">
        <v>235725</v>
      </c>
      <c r="I90" s="238">
        <v>2600</v>
      </c>
      <c r="J90" s="237" t="s">
        <v>389</v>
      </c>
      <c r="K90" s="237" t="s">
        <v>17</v>
      </c>
    </row>
    <row r="91" spans="1:11" s="3" customFormat="1" ht="24">
      <c r="A91" s="237"/>
      <c r="B91" s="237"/>
      <c r="C91" s="237"/>
      <c r="D91" s="237"/>
      <c r="E91" s="237"/>
      <c r="F91" s="237" t="s">
        <v>427</v>
      </c>
      <c r="G91" s="237"/>
      <c r="H91" s="237"/>
      <c r="I91" s="238"/>
      <c r="J91" s="237"/>
      <c r="K91" s="237"/>
    </row>
    <row r="92" spans="1:11" s="3" customFormat="1" ht="24">
      <c r="A92" s="237">
        <v>12</v>
      </c>
      <c r="B92" s="237" t="s">
        <v>227</v>
      </c>
      <c r="C92" s="237" t="s">
        <v>420</v>
      </c>
      <c r="D92" s="237" t="s">
        <v>440</v>
      </c>
      <c r="E92" s="237" t="s">
        <v>228</v>
      </c>
      <c r="F92" s="237" t="s">
        <v>422</v>
      </c>
      <c r="G92" s="237" t="s">
        <v>230</v>
      </c>
      <c r="H92" s="215">
        <v>235725</v>
      </c>
      <c r="I92" s="238">
        <v>1800</v>
      </c>
      <c r="J92" s="237" t="s">
        <v>428</v>
      </c>
      <c r="K92" s="237" t="s">
        <v>17</v>
      </c>
    </row>
    <row r="93" spans="1:11" s="3" customFormat="1" ht="24">
      <c r="A93" s="237">
        <v>13</v>
      </c>
      <c r="B93" s="237" t="s">
        <v>227</v>
      </c>
      <c r="C93" s="237" t="s">
        <v>420</v>
      </c>
      <c r="D93" s="237" t="s">
        <v>441</v>
      </c>
      <c r="E93" s="237" t="s">
        <v>228</v>
      </c>
      <c r="F93" s="237" t="s">
        <v>422</v>
      </c>
      <c r="G93" s="237" t="s">
        <v>230</v>
      </c>
      <c r="H93" s="215">
        <v>235725</v>
      </c>
      <c r="I93" s="238">
        <v>1800</v>
      </c>
      <c r="J93" s="237" t="s">
        <v>389</v>
      </c>
      <c r="K93" s="237" t="s">
        <v>17</v>
      </c>
    </row>
    <row r="94" spans="1:11" s="3" customFormat="1" ht="24">
      <c r="A94" s="237">
        <v>14</v>
      </c>
      <c r="B94" s="237" t="s">
        <v>227</v>
      </c>
      <c r="C94" s="237" t="s">
        <v>420</v>
      </c>
      <c r="D94" s="237" t="s">
        <v>442</v>
      </c>
      <c r="E94" s="237" t="s">
        <v>228</v>
      </c>
      <c r="F94" s="237" t="s">
        <v>422</v>
      </c>
      <c r="G94" s="237" t="s">
        <v>230</v>
      </c>
      <c r="H94" s="215">
        <v>235725</v>
      </c>
      <c r="I94" s="238">
        <v>1800</v>
      </c>
      <c r="J94" s="237" t="s">
        <v>428</v>
      </c>
      <c r="K94" s="237" t="s">
        <v>17</v>
      </c>
    </row>
    <row r="95" spans="1:11" s="3" customFormat="1" ht="24">
      <c r="A95" s="237">
        <v>15</v>
      </c>
      <c r="B95" s="237" t="s">
        <v>227</v>
      </c>
      <c r="C95" s="237" t="s">
        <v>420</v>
      </c>
      <c r="D95" s="237" t="s">
        <v>443</v>
      </c>
      <c r="E95" s="237" t="s">
        <v>228</v>
      </c>
      <c r="F95" s="237" t="s">
        <v>422</v>
      </c>
      <c r="G95" s="237" t="s">
        <v>230</v>
      </c>
      <c r="H95" s="215">
        <v>235725</v>
      </c>
      <c r="I95" s="238">
        <v>1800</v>
      </c>
      <c r="J95" s="237" t="s">
        <v>389</v>
      </c>
      <c r="K95" s="237" t="s">
        <v>17</v>
      </c>
    </row>
    <row r="96" spans="1:11" s="3" customFormat="1" ht="24">
      <c r="A96" s="237">
        <v>16</v>
      </c>
      <c r="B96" s="237" t="s">
        <v>227</v>
      </c>
      <c r="C96" s="237" t="s">
        <v>420</v>
      </c>
      <c r="D96" s="237" t="s">
        <v>444</v>
      </c>
      <c r="E96" s="237" t="s">
        <v>228</v>
      </c>
      <c r="F96" s="237" t="s">
        <v>446</v>
      </c>
      <c r="G96" s="237" t="s">
        <v>230</v>
      </c>
      <c r="H96" s="215">
        <v>235725</v>
      </c>
      <c r="I96" s="238">
        <v>2500</v>
      </c>
      <c r="J96" s="237" t="s">
        <v>389</v>
      </c>
      <c r="K96" s="237" t="s">
        <v>17</v>
      </c>
    </row>
    <row r="97" spans="1:11" s="3" customFormat="1" ht="24">
      <c r="A97" s="237">
        <v>17</v>
      </c>
      <c r="B97" s="237" t="s">
        <v>227</v>
      </c>
      <c r="C97" s="237" t="s">
        <v>420</v>
      </c>
      <c r="D97" s="237" t="s">
        <v>445</v>
      </c>
      <c r="E97" s="237" t="s">
        <v>228</v>
      </c>
      <c r="F97" s="237" t="s">
        <v>446</v>
      </c>
      <c r="G97" s="237" t="s">
        <v>230</v>
      </c>
      <c r="H97" s="215">
        <v>235725</v>
      </c>
      <c r="I97" s="238">
        <v>2500</v>
      </c>
      <c r="J97" s="237" t="s">
        <v>389</v>
      </c>
      <c r="K97" s="237" t="s">
        <v>17</v>
      </c>
    </row>
    <row r="98" spans="1:11" s="3" customFormat="1" ht="24">
      <c r="A98" s="237">
        <v>18</v>
      </c>
      <c r="B98" s="237" t="s">
        <v>227</v>
      </c>
      <c r="C98" s="237" t="s">
        <v>420</v>
      </c>
      <c r="D98" s="237" t="s">
        <v>447</v>
      </c>
      <c r="E98" s="237" t="s">
        <v>228</v>
      </c>
      <c r="F98" s="237" t="s">
        <v>446</v>
      </c>
      <c r="G98" s="237" t="s">
        <v>230</v>
      </c>
      <c r="H98" s="215">
        <v>235726</v>
      </c>
      <c r="I98" s="238">
        <v>2500</v>
      </c>
      <c r="J98" s="237" t="s">
        <v>389</v>
      </c>
      <c r="K98" s="237" t="s">
        <v>17</v>
      </c>
    </row>
    <row r="99" spans="1:11" s="3" customFormat="1" ht="24">
      <c r="A99" s="237">
        <v>19</v>
      </c>
      <c r="B99" s="237" t="s">
        <v>227</v>
      </c>
      <c r="C99" s="237" t="s">
        <v>420</v>
      </c>
      <c r="D99" s="237" t="s">
        <v>448</v>
      </c>
      <c r="E99" s="237" t="s">
        <v>228</v>
      </c>
      <c r="F99" s="237" t="s">
        <v>446</v>
      </c>
      <c r="G99" s="237" t="s">
        <v>230</v>
      </c>
      <c r="H99" s="215">
        <v>235727</v>
      </c>
      <c r="I99" s="238">
        <v>2500</v>
      </c>
      <c r="J99" s="237" t="s">
        <v>389</v>
      </c>
      <c r="K99" s="237" t="s">
        <v>17</v>
      </c>
    </row>
    <row r="100" spans="1:11" s="3" customFormat="1" ht="24">
      <c r="A100" s="237">
        <v>20</v>
      </c>
      <c r="B100" s="237" t="s">
        <v>227</v>
      </c>
      <c r="C100" s="237" t="s">
        <v>420</v>
      </c>
      <c r="D100" s="237" t="s">
        <v>449</v>
      </c>
      <c r="E100" s="237" t="s">
        <v>228</v>
      </c>
      <c r="F100" s="237" t="s">
        <v>446</v>
      </c>
      <c r="G100" s="237" t="s">
        <v>230</v>
      </c>
      <c r="H100" s="215">
        <v>235728</v>
      </c>
      <c r="I100" s="238">
        <v>2500</v>
      </c>
      <c r="J100" s="237" t="s">
        <v>389</v>
      </c>
      <c r="K100" s="237" t="s">
        <v>17</v>
      </c>
    </row>
    <row r="101" spans="1:11" s="3" customFormat="1" ht="24">
      <c r="A101" s="237">
        <v>21</v>
      </c>
      <c r="B101" s="237" t="s">
        <v>227</v>
      </c>
      <c r="C101" s="237" t="s">
        <v>420</v>
      </c>
      <c r="D101" s="237" t="s">
        <v>450</v>
      </c>
      <c r="E101" s="237" t="s">
        <v>228</v>
      </c>
      <c r="F101" s="237" t="s">
        <v>451</v>
      </c>
      <c r="G101" s="237" t="s">
        <v>230</v>
      </c>
      <c r="H101" s="215">
        <v>235729</v>
      </c>
      <c r="I101" s="238">
        <v>2000</v>
      </c>
      <c r="J101" s="237" t="s">
        <v>379</v>
      </c>
      <c r="K101" s="237" t="s">
        <v>17</v>
      </c>
    </row>
    <row r="102" spans="1:11" s="3" customFormat="1" ht="24">
      <c r="A102" s="237">
        <v>22</v>
      </c>
      <c r="B102" s="237" t="s">
        <v>227</v>
      </c>
      <c r="C102" s="237" t="s">
        <v>420</v>
      </c>
      <c r="D102" s="237" t="s">
        <v>452</v>
      </c>
      <c r="E102" s="237" t="s">
        <v>228</v>
      </c>
      <c r="F102" s="237" t="s">
        <v>430</v>
      </c>
      <c r="G102" s="237" t="s">
        <v>230</v>
      </c>
      <c r="H102" s="215">
        <v>236572</v>
      </c>
      <c r="I102" s="238">
        <v>16000</v>
      </c>
      <c r="J102" s="237" t="s">
        <v>389</v>
      </c>
      <c r="K102" s="237" t="s">
        <v>17</v>
      </c>
    </row>
    <row r="103" spans="1:11" s="3" customFormat="1" ht="24">
      <c r="A103" s="237"/>
      <c r="B103" s="237"/>
      <c r="C103" s="237"/>
      <c r="D103" s="237"/>
      <c r="E103" s="237"/>
      <c r="F103" s="237" t="s">
        <v>431</v>
      </c>
      <c r="G103" s="237"/>
      <c r="H103" s="237"/>
      <c r="I103" s="238"/>
      <c r="J103" s="237"/>
      <c r="K103" s="237"/>
    </row>
    <row r="104" spans="1:11" s="3" customFormat="1" ht="24">
      <c r="A104" s="237">
        <v>23</v>
      </c>
      <c r="B104" s="237" t="s">
        <v>227</v>
      </c>
      <c r="C104" s="237" t="s">
        <v>420</v>
      </c>
      <c r="D104" s="237" t="s">
        <v>453</v>
      </c>
      <c r="E104" s="237" t="s">
        <v>228</v>
      </c>
      <c r="F104" s="237" t="s">
        <v>422</v>
      </c>
      <c r="G104" s="237" t="s">
        <v>230</v>
      </c>
      <c r="H104" s="215">
        <v>236572</v>
      </c>
      <c r="I104" s="238">
        <v>1800</v>
      </c>
      <c r="J104" s="237" t="s">
        <v>379</v>
      </c>
      <c r="K104" s="237" t="s">
        <v>17</v>
      </c>
    </row>
    <row r="105" spans="1:11" s="3" customFormat="1" ht="24">
      <c r="A105" s="237">
        <v>24</v>
      </c>
      <c r="B105" s="237" t="s">
        <v>227</v>
      </c>
      <c r="C105" s="237" t="s">
        <v>420</v>
      </c>
      <c r="D105" s="237" t="s">
        <v>454</v>
      </c>
      <c r="E105" s="237" t="s">
        <v>228</v>
      </c>
      <c r="F105" s="237" t="s">
        <v>422</v>
      </c>
      <c r="G105" s="237" t="s">
        <v>230</v>
      </c>
      <c r="H105" s="215">
        <v>236572</v>
      </c>
      <c r="I105" s="238">
        <v>1800</v>
      </c>
      <c r="J105" s="237" t="s">
        <v>428</v>
      </c>
      <c r="K105" s="237" t="s">
        <v>17</v>
      </c>
    </row>
    <row r="106" spans="1:11" s="3" customFormat="1" ht="24">
      <c r="A106" s="569" t="s">
        <v>226</v>
      </c>
      <c r="B106" s="569"/>
      <c r="C106" s="569"/>
      <c r="D106" s="569"/>
      <c r="E106" s="569"/>
      <c r="F106" s="569"/>
      <c r="G106" s="569"/>
      <c r="H106" s="570"/>
      <c r="I106" s="303"/>
      <c r="J106" s="299"/>
      <c r="K106" s="304"/>
    </row>
    <row r="107" spans="1:11" s="3" customFormat="1" ht="24">
      <c r="A107" s="307"/>
      <c r="B107" s="307"/>
      <c r="C107" s="307"/>
      <c r="D107" s="307"/>
      <c r="E107" s="307"/>
      <c r="F107" s="307"/>
      <c r="G107" s="307"/>
      <c r="H107" s="307"/>
      <c r="I107" s="310"/>
      <c r="J107" s="307"/>
      <c r="K107" s="305"/>
    </row>
    <row r="108" spans="1:11" s="3" customFormat="1" ht="24">
      <c r="A108" s="307"/>
      <c r="B108" s="307"/>
      <c r="C108" s="307"/>
      <c r="D108" s="307"/>
      <c r="E108" s="307"/>
      <c r="F108" s="307"/>
      <c r="G108" s="307"/>
      <c r="H108" s="307"/>
      <c r="I108" s="310"/>
      <c r="J108" s="241"/>
      <c r="K108" s="305"/>
    </row>
    <row r="109" spans="1:11" ht="24">
      <c r="A109" s="240" t="s">
        <v>219</v>
      </c>
      <c r="B109" s="240" t="s">
        <v>25</v>
      </c>
      <c r="C109" s="240" t="s">
        <v>225</v>
      </c>
      <c r="D109" s="240" t="s">
        <v>220</v>
      </c>
      <c r="E109" s="240" t="s">
        <v>221</v>
      </c>
      <c r="F109" s="240" t="s">
        <v>222</v>
      </c>
      <c r="G109" s="240" t="s">
        <v>223</v>
      </c>
      <c r="H109" s="240" t="s">
        <v>223</v>
      </c>
      <c r="I109" s="239" t="s">
        <v>27</v>
      </c>
      <c r="J109" s="240" t="s">
        <v>224</v>
      </c>
      <c r="K109" s="240" t="s">
        <v>60</v>
      </c>
    </row>
    <row r="110" spans="1:11" s="3" customFormat="1" ht="24">
      <c r="A110" s="237"/>
      <c r="B110" s="237"/>
      <c r="C110" s="237"/>
      <c r="D110" s="237"/>
      <c r="E110" s="237"/>
      <c r="F110" s="237"/>
      <c r="G110" s="237"/>
      <c r="H110" s="237"/>
      <c r="I110" s="238"/>
      <c r="J110" s="237"/>
      <c r="K110" s="237"/>
    </row>
    <row r="111" spans="1:11" s="3" customFormat="1" ht="24">
      <c r="A111" s="237">
        <v>25</v>
      </c>
      <c r="B111" s="237" t="s">
        <v>227</v>
      </c>
      <c r="C111" s="237" t="s">
        <v>420</v>
      </c>
      <c r="D111" s="237" t="s">
        <v>455</v>
      </c>
      <c r="E111" s="237" t="s">
        <v>228</v>
      </c>
      <c r="F111" s="237" t="s">
        <v>422</v>
      </c>
      <c r="G111" s="237" t="s">
        <v>230</v>
      </c>
      <c r="H111" s="215">
        <v>236572</v>
      </c>
      <c r="I111" s="238">
        <v>1800</v>
      </c>
      <c r="J111" s="237" t="s">
        <v>379</v>
      </c>
      <c r="K111" s="237" t="s">
        <v>17</v>
      </c>
    </row>
    <row r="112" spans="1:11" s="3" customFormat="1" ht="24">
      <c r="A112" s="237">
        <v>26</v>
      </c>
      <c r="B112" s="237" t="s">
        <v>227</v>
      </c>
      <c r="C112" s="237" t="s">
        <v>420</v>
      </c>
      <c r="D112" s="237" t="s">
        <v>456</v>
      </c>
      <c r="E112" s="237" t="s">
        <v>228</v>
      </c>
      <c r="F112" s="237" t="s">
        <v>422</v>
      </c>
      <c r="G112" s="237" t="s">
        <v>230</v>
      </c>
      <c r="H112" s="215">
        <v>236572</v>
      </c>
      <c r="I112" s="238">
        <v>1800</v>
      </c>
      <c r="J112" s="237" t="s">
        <v>389</v>
      </c>
      <c r="K112" s="237" t="s">
        <v>17</v>
      </c>
    </row>
    <row r="113" spans="1:11" s="3" customFormat="1" ht="24">
      <c r="A113" s="237">
        <v>27</v>
      </c>
      <c r="B113" s="237" t="s">
        <v>227</v>
      </c>
      <c r="C113" s="237" t="s">
        <v>420</v>
      </c>
      <c r="D113" s="237" t="s">
        <v>458</v>
      </c>
      <c r="E113" s="237" t="s">
        <v>228</v>
      </c>
      <c r="F113" s="237" t="s">
        <v>457</v>
      </c>
      <c r="G113" s="237" t="s">
        <v>230</v>
      </c>
      <c r="H113" s="215">
        <v>236572</v>
      </c>
      <c r="I113" s="238">
        <v>2600</v>
      </c>
      <c r="J113" s="237" t="s">
        <v>389</v>
      </c>
      <c r="K113" s="237" t="s">
        <v>17</v>
      </c>
    </row>
    <row r="114" spans="1:11" s="3" customFormat="1" ht="24">
      <c r="A114" s="237">
        <v>28</v>
      </c>
      <c r="B114" s="237" t="s">
        <v>227</v>
      </c>
      <c r="C114" s="237" t="s">
        <v>420</v>
      </c>
      <c r="D114" s="237" t="s">
        <v>459</v>
      </c>
      <c r="E114" s="237" t="s">
        <v>228</v>
      </c>
      <c r="F114" s="237" t="s">
        <v>457</v>
      </c>
      <c r="G114" s="237" t="s">
        <v>230</v>
      </c>
      <c r="H114" s="215">
        <v>236583</v>
      </c>
      <c r="I114" s="238">
        <v>2600</v>
      </c>
      <c r="J114" s="237" t="s">
        <v>389</v>
      </c>
      <c r="K114" s="237" t="s">
        <v>17</v>
      </c>
    </row>
    <row r="115" spans="1:11" s="3" customFormat="1" ht="24">
      <c r="A115" s="237">
        <v>29</v>
      </c>
      <c r="B115" s="237" t="s">
        <v>227</v>
      </c>
      <c r="C115" s="237" t="s">
        <v>420</v>
      </c>
      <c r="D115" s="237" t="s">
        <v>460</v>
      </c>
      <c r="E115" s="237" t="s">
        <v>228</v>
      </c>
      <c r="F115" s="237" t="s">
        <v>422</v>
      </c>
      <c r="G115" s="237" t="s">
        <v>230</v>
      </c>
      <c r="H115" s="215">
        <v>236823</v>
      </c>
      <c r="I115" s="238">
        <v>1800</v>
      </c>
      <c r="J115" s="237" t="s">
        <v>428</v>
      </c>
      <c r="K115" s="237" t="s">
        <v>17</v>
      </c>
    </row>
    <row r="116" spans="1:11" s="3" customFormat="1" ht="24">
      <c r="A116" s="237">
        <v>30</v>
      </c>
      <c r="B116" s="237" t="s">
        <v>227</v>
      </c>
      <c r="C116" s="237" t="s">
        <v>420</v>
      </c>
      <c r="D116" s="237" t="s">
        <v>461</v>
      </c>
      <c r="E116" s="237" t="s">
        <v>228</v>
      </c>
      <c r="F116" s="237" t="s">
        <v>422</v>
      </c>
      <c r="G116" s="237" t="s">
        <v>230</v>
      </c>
      <c r="H116" s="215">
        <v>236823</v>
      </c>
      <c r="I116" s="238">
        <v>1800</v>
      </c>
      <c r="J116" s="237" t="s">
        <v>428</v>
      </c>
      <c r="K116" s="237" t="s">
        <v>17</v>
      </c>
    </row>
    <row r="117" spans="1:11" s="3" customFormat="1" ht="24">
      <c r="A117" s="237">
        <v>31</v>
      </c>
      <c r="B117" s="237" t="s">
        <v>227</v>
      </c>
      <c r="C117" s="237" t="s">
        <v>420</v>
      </c>
      <c r="D117" s="237" t="s">
        <v>462</v>
      </c>
      <c r="E117" s="237" t="s">
        <v>228</v>
      </c>
      <c r="F117" s="237" t="s">
        <v>451</v>
      </c>
      <c r="G117" s="237" t="s">
        <v>230</v>
      </c>
      <c r="H117" s="215">
        <v>236823</v>
      </c>
      <c r="I117" s="238">
        <v>2000</v>
      </c>
      <c r="J117" s="237" t="s">
        <v>389</v>
      </c>
      <c r="K117" s="237" t="s">
        <v>17</v>
      </c>
    </row>
    <row r="118" spans="1:11" s="3" customFormat="1" ht="24">
      <c r="A118" s="237">
        <v>32</v>
      </c>
      <c r="B118" s="237" t="s">
        <v>227</v>
      </c>
      <c r="C118" s="237" t="s">
        <v>420</v>
      </c>
      <c r="D118" s="237" t="s">
        <v>463</v>
      </c>
      <c r="E118" s="237" t="s">
        <v>228</v>
      </c>
      <c r="F118" s="237" t="s">
        <v>451</v>
      </c>
      <c r="G118" s="237" t="s">
        <v>230</v>
      </c>
      <c r="H118" s="215">
        <v>236823</v>
      </c>
      <c r="I118" s="238">
        <v>2000</v>
      </c>
      <c r="J118" s="237" t="s">
        <v>389</v>
      </c>
      <c r="K118" s="237" t="s">
        <v>17</v>
      </c>
    </row>
    <row r="119" spans="1:11" s="3" customFormat="1" ht="24">
      <c r="A119" s="237">
        <v>33</v>
      </c>
      <c r="B119" s="237" t="s">
        <v>227</v>
      </c>
      <c r="C119" s="237" t="s">
        <v>420</v>
      </c>
      <c r="D119" s="237" t="s">
        <v>464</v>
      </c>
      <c r="E119" s="237" t="s">
        <v>228</v>
      </c>
      <c r="F119" s="237" t="s">
        <v>451</v>
      </c>
      <c r="G119" s="237" t="s">
        <v>230</v>
      </c>
      <c r="H119" s="215">
        <v>236823</v>
      </c>
      <c r="I119" s="238">
        <v>2000</v>
      </c>
      <c r="J119" s="237" t="s">
        <v>389</v>
      </c>
      <c r="K119" s="237" t="s">
        <v>17</v>
      </c>
    </row>
    <row r="120" spans="1:11" s="3" customFormat="1" ht="24">
      <c r="A120" s="237">
        <v>34</v>
      </c>
      <c r="B120" s="237" t="s">
        <v>227</v>
      </c>
      <c r="C120" s="237" t="s">
        <v>420</v>
      </c>
      <c r="D120" s="237" t="s">
        <v>465</v>
      </c>
      <c r="E120" s="237" t="s">
        <v>228</v>
      </c>
      <c r="F120" s="237" t="s">
        <v>451</v>
      </c>
      <c r="G120" s="237" t="s">
        <v>230</v>
      </c>
      <c r="H120" s="215">
        <v>237231</v>
      </c>
      <c r="I120" s="238">
        <v>2500</v>
      </c>
      <c r="J120" s="237" t="s">
        <v>389</v>
      </c>
      <c r="K120" s="237" t="s">
        <v>17</v>
      </c>
    </row>
    <row r="121" spans="1:11" s="3" customFormat="1" ht="24">
      <c r="A121" s="237">
        <v>35</v>
      </c>
      <c r="B121" s="237" t="s">
        <v>227</v>
      </c>
      <c r="C121" s="237" t="s">
        <v>420</v>
      </c>
      <c r="D121" s="237" t="s">
        <v>466</v>
      </c>
      <c r="E121" s="237" t="s">
        <v>228</v>
      </c>
      <c r="F121" s="237" t="s">
        <v>446</v>
      </c>
      <c r="G121" s="237" t="s">
        <v>230</v>
      </c>
      <c r="H121" s="215">
        <v>237645</v>
      </c>
      <c r="I121" s="238">
        <v>2500</v>
      </c>
      <c r="J121" s="237" t="s">
        <v>389</v>
      </c>
      <c r="K121" s="237" t="s">
        <v>17</v>
      </c>
    </row>
    <row r="122" spans="1:11" s="3" customFormat="1" ht="24">
      <c r="A122" s="237">
        <v>36</v>
      </c>
      <c r="B122" s="237" t="s">
        <v>227</v>
      </c>
      <c r="C122" s="237" t="s">
        <v>420</v>
      </c>
      <c r="D122" s="237" t="s">
        <v>467</v>
      </c>
      <c r="E122" s="237" t="s">
        <v>228</v>
      </c>
      <c r="F122" s="237" t="s">
        <v>446</v>
      </c>
      <c r="G122" s="237" t="s">
        <v>230</v>
      </c>
      <c r="H122" s="215">
        <v>237645</v>
      </c>
      <c r="I122" s="238">
        <v>2500</v>
      </c>
      <c r="J122" s="237" t="s">
        <v>389</v>
      </c>
      <c r="K122" s="237" t="s">
        <v>17</v>
      </c>
    </row>
    <row r="123" spans="1:11" s="3" customFormat="1" ht="24">
      <c r="A123" s="237">
        <v>37</v>
      </c>
      <c r="B123" s="237" t="s">
        <v>227</v>
      </c>
      <c r="C123" s="237" t="s">
        <v>420</v>
      </c>
      <c r="D123" s="237" t="s">
        <v>468</v>
      </c>
      <c r="E123" s="237" t="s">
        <v>228</v>
      </c>
      <c r="F123" s="237" t="s">
        <v>446</v>
      </c>
      <c r="G123" s="237" t="s">
        <v>230</v>
      </c>
      <c r="H123" s="215">
        <v>237646</v>
      </c>
      <c r="I123" s="238">
        <v>2500</v>
      </c>
      <c r="J123" s="237" t="s">
        <v>389</v>
      </c>
      <c r="K123" s="237" t="s">
        <v>17</v>
      </c>
    </row>
    <row r="124" spans="1:11" s="3" customFormat="1" ht="24">
      <c r="A124" s="237">
        <v>38</v>
      </c>
      <c r="B124" s="237" t="s">
        <v>227</v>
      </c>
      <c r="C124" s="237" t="s">
        <v>420</v>
      </c>
      <c r="D124" s="237" t="s">
        <v>469</v>
      </c>
      <c r="E124" s="237" t="s">
        <v>228</v>
      </c>
      <c r="F124" s="237" t="s">
        <v>446</v>
      </c>
      <c r="G124" s="237" t="s">
        <v>230</v>
      </c>
      <c r="H124" s="215">
        <v>237647</v>
      </c>
      <c r="I124" s="238">
        <v>2500</v>
      </c>
      <c r="J124" s="237" t="s">
        <v>389</v>
      </c>
      <c r="K124" s="237" t="s">
        <v>17</v>
      </c>
    </row>
    <row r="125" spans="1:11" s="3" customFormat="1" ht="24">
      <c r="A125" s="237">
        <v>39</v>
      </c>
      <c r="B125" s="237" t="s">
        <v>227</v>
      </c>
      <c r="C125" s="237" t="s">
        <v>420</v>
      </c>
      <c r="D125" s="237" t="s">
        <v>470</v>
      </c>
      <c r="E125" s="237" t="s">
        <v>228</v>
      </c>
      <c r="F125" s="237" t="s">
        <v>446</v>
      </c>
      <c r="G125" s="237" t="s">
        <v>230</v>
      </c>
      <c r="H125" s="215">
        <v>237648</v>
      </c>
      <c r="I125" s="238">
        <v>2500</v>
      </c>
      <c r="J125" s="237" t="s">
        <v>389</v>
      </c>
      <c r="K125" s="237" t="s">
        <v>17</v>
      </c>
    </row>
    <row r="126" spans="1:11" s="3" customFormat="1" ht="24">
      <c r="A126" s="237">
        <v>40</v>
      </c>
      <c r="B126" s="237" t="s">
        <v>227</v>
      </c>
      <c r="C126" s="237" t="s">
        <v>420</v>
      </c>
      <c r="D126" s="237" t="s">
        <v>471</v>
      </c>
      <c r="E126" s="237" t="s">
        <v>228</v>
      </c>
      <c r="F126" s="237" t="s">
        <v>446</v>
      </c>
      <c r="G126" s="237" t="s">
        <v>230</v>
      </c>
      <c r="H126" s="215">
        <v>237649</v>
      </c>
      <c r="I126" s="238">
        <v>2500</v>
      </c>
      <c r="J126" s="237" t="s">
        <v>389</v>
      </c>
      <c r="K126" s="237" t="s">
        <v>17</v>
      </c>
    </row>
    <row r="127" spans="1:11" s="3" customFormat="1" ht="24">
      <c r="A127" s="237"/>
      <c r="B127" s="237"/>
      <c r="C127" s="237"/>
      <c r="D127" s="237"/>
      <c r="E127" s="237"/>
      <c r="F127" s="237"/>
      <c r="G127" s="237"/>
      <c r="H127" s="237"/>
      <c r="I127" s="238"/>
      <c r="J127" s="237"/>
      <c r="K127" s="237"/>
    </row>
    <row r="128" spans="1:11" s="3" customFormat="1" ht="24">
      <c r="A128" s="569" t="s">
        <v>226</v>
      </c>
      <c r="B128" s="569"/>
      <c r="C128" s="569"/>
      <c r="D128" s="569"/>
      <c r="E128" s="569"/>
      <c r="F128" s="569"/>
      <c r="G128" s="569"/>
      <c r="H128" s="570"/>
      <c r="I128" s="303"/>
      <c r="J128" s="299"/>
      <c r="K128" s="304"/>
    </row>
    <row r="129" spans="1:11" s="3" customFormat="1" ht="24">
      <c r="A129" s="307"/>
      <c r="B129" s="307"/>
      <c r="C129" s="307"/>
      <c r="D129" s="307"/>
      <c r="E129" s="307"/>
      <c r="F129" s="307"/>
      <c r="G129" s="307"/>
      <c r="H129" s="307"/>
      <c r="I129" s="310"/>
      <c r="J129" s="241"/>
      <c r="K129" s="305"/>
    </row>
    <row r="130" spans="1:11" ht="24">
      <c r="A130" s="240" t="s">
        <v>219</v>
      </c>
      <c r="B130" s="240" t="s">
        <v>25</v>
      </c>
      <c r="C130" s="240" t="s">
        <v>225</v>
      </c>
      <c r="D130" s="240" t="s">
        <v>220</v>
      </c>
      <c r="E130" s="240" t="s">
        <v>221</v>
      </c>
      <c r="F130" s="240" t="s">
        <v>222</v>
      </c>
      <c r="G130" s="240" t="s">
        <v>223</v>
      </c>
      <c r="H130" s="240" t="s">
        <v>223</v>
      </c>
      <c r="I130" s="239" t="s">
        <v>27</v>
      </c>
      <c r="J130" s="240" t="s">
        <v>224</v>
      </c>
      <c r="K130" s="240" t="s">
        <v>60</v>
      </c>
    </row>
    <row r="131" spans="1:11" s="3" customFormat="1" ht="24">
      <c r="A131" s="237"/>
      <c r="B131" s="237"/>
      <c r="C131" s="237"/>
      <c r="D131" s="237"/>
      <c r="E131" s="237"/>
      <c r="F131" s="237"/>
      <c r="G131" s="237"/>
      <c r="H131" s="237"/>
      <c r="I131" s="238"/>
      <c r="J131" s="237"/>
      <c r="K131" s="237"/>
    </row>
    <row r="132" spans="1:11" s="3" customFormat="1" ht="24">
      <c r="A132" s="237">
        <v>41</v>
      </c>
      <c r="B132" s="237" t="s">
        <v>227</v>
      </c>
      <c r="C132" s="237" t="s">
        <v>420</v>
      </c>
      <c r="D132" s="237" t="s">
        <v>472</v>
      </c>
      <c r="E132" s="237" t="s">
        <v>228</v>
      </c>
      <c r="F132" s="237" t="s">
        <v>451</v>
      </c>
      <c r="G132" s="237" t="s">
        <v>230</v>
      </c>
      <c r="H132" s="215">
        <v>237645</v>
      </c>
      <c r="I132" s="238">
        <v>2000</v>
      </c>
      <c r="J132" s="237" t="s">
        <v>389</v>
      </c>
      <c r="K132" s="237" t="s">
        <v>17</v>
      </c>
    </row>
    <row r="133" spans="1:11" s="3" customFormat="1" ht="24">
      <c r="A133" s="237">
        <v>42</v>
      </c>
      <c r="B133" s="237" t="s">
        <v>227</v>
      </c>
      <c r="C133" s="237" t="s">
        <v>420</v>
      </c>
      <c r="D133" s="237" t="s">
        <v>473</v>
      </c>
      <c r="E133" s="237" t="s">
        <v>228</v>
      </c>
      <c r="F133" s="237" t="s">
        <v>426</v>
      </c>
      <c r="G133" s="237" t="s">
        <v>230</v>
      </c>
      <c r="H133" s="215">
        <v>237673</v>
      </c>
      <c r="I133" s="238">
        <v>1800</v>
      </c>
      <c r="J133" s="237" t="s">
        <v>389</v>
      </c>
      <c r="K133" s="237" t="s">
        <v>17</v>
      </c>
    </row>
    <row r="134" spans="1:11" s="3" customFormat="1" ht="24">
      <c r="A134" s="237"/>
      <c r="B134" s="237"/>
      <c r="C134" s="237"/>
      <c r="D134" s="237"/>
      <c r="E134" s="237"/>
      <c r="F134" s="237" t="s">
        <v>474</v>
      </c>
      <c r="G134" s="237"/>
      <c r="H134" s="215"/>
      <c r="I134" s="238"/>
      <c r="J134" s="237"/>
      <c r="K134" s="237"/>
    </row>
    <row r="135" spans="1:11" s="3" customFormat="1" ht="24">
      <c r="A135" s="237">
        <v>43</v>
      </c>
      <c r="B135" s="237" t="s">
        <v>227</v>
      </c>
      <c r="C135" s="237" t="s">
        <v>420</v>
      </c>
      <c r="D135" s="237" t="s">
        <v>475</v>
      </c>
      <c r="E135" s="237" t="s">
        <v>228</v>
      </c>
      <c r="F135" s="237" t="s">
        <v>451</v>
      </c>
      <c r="G135" s="237" t="s">
        <v>230</v>
      </c>
      <c r="H135" s="215">
        <v>238015</v>
      </c>
      <c r="I135" s="238">
        <v>1000</v>
      </c>
      <c r="J135" s="237" t="s">
        <v>389</v>
      </c>
      <c r="K135" s="237" t="s">
        <v>17</v>
      </c>
    </row>
    <row r="136" spans="1:11" s="3" customFormat="1" ht="24">
      <c r="A136" s="237">
        <v>44</v>
      </c>
      <c r="B136" s="237" t="s">
        <v>227</v>
      </c>
      <c r="C136" s="237" t="s">
        <v>420</v>
      </c>
      <c r="D136" s="237" t="s">
        <v>476</v>
      </c>
      <c r="E136" s="237" t="s">
        <v>228</v>
      </c>
      <c r="F136" s="237" t="s">
        <v>451</v>
      </c>
      <c r="G136" s="237" t="s">
        <v>230</v>
      </c>
      <c r="H136" s="215">
        <v>238015</v>
      </c>
      <c r="I136" s="238">
        <v>1000</v>
      </c>
      <c r="J136" s="237" t="s">
        <v>478</v>
      </c>
      <c r="K136" s="237" t="s">
        <v>17</v>
      </c>
    </row>
    <row r="137" spans="1:11" s="3" customFormat="1" ht="24">
      <c r="A137" s="237">
        <v>45</v>
      </c>
      <c r="B137" s="237" t="s">
        <v>227</v>
      </c>
      <c r="C137" s="237" t="s">
        <v>420</v>
      </c>
      <c r="D137" s="237" t="s">
        <v>477</v>
      </c>
      <c r="E137" s="237" t="s">
        <v>228</v>
      </c>
      <c r="F137" s="237" t="s">
        <v>451</v>
      </c>
      <c r="G137" s="237" t="s">
        <v>230</v>
      </c>
      <c r="H137" s="215">
        <v>238015</v>
      </c>
      <c r="I137" s="238">
        <v>1000</v>
      </c>
      <c r="J137" s="237" t="s">
        <v>389</v>
      </c>
      <c r="K137" s="237" t="s">
        <v>17</v>
      </c>
    </row>
    <row r="138" spans="1:11" s="3" customFormat="1" ht="24">
      <c r="A138" s="237">
        <v>46</v>
      </c>
      <c r="B138" s="237" t="s">
        <v>227</v>
      </c>
      <c r="C138" s="237" t="s">
        <v>420</v>
      </c>
      <c r="D138" s="237" t="s">
        <v>480</v>
      </c>
      <c r="E138" s="237" t="s">
        <v>228</v>
      </c>
      <c r="F138" s="237" t="s">
        <v>426</v>
      </c>
      <c r="G138" s="237" t="s">
        <v>230</v>
      </c>
      <c r="H138" s="215">
        <v>238015</v>
      </c>
      <c r="I138" s="238">
        <v>1600</v>
      </c>
      <c r="J138" s="237" t="s">
        <v>478</v>
      </c>
      <c r="K138" s="237" t="s">
        <v>17</v>
      </c>
    </row>
    <row r="139" spans="1:11" s="3" customFormat="1" ht="24">
      <c r="A139" s="237"/>
      <c r="B139" s="237"/>
      <c r="C139" s="237"/>
      <c r="D139" s="237"/>
      <c r="E139" s="237"/>
      <c r="F139" s="237" t="s">
        <v>479</v>
      </c>
      <c r="G139" s="237"/>
      <c r="H139" s="215"/>
      <c r="I139" s="238"/>
      <c r="J139" s="237"/>
      <c r="K139" s="237"/>
    </row>
    <row r="140" spans="1:11" s="3" customFormat="1" ht="24">
      <c r="A140" s="237">
        <v>47</v>
      </c>
      <c r="B140" s="237" t="s">
        <v>227</v>
      </c>
      <c r="C140" s="237" t="s">
        <v>420</v>
      </c>
      <c r="D140" s="237" t="s">
        <v>482</v>
      </c>
      <c r="E140" s="237" t="s">
        <v>228</v>
      </c>
      <c r="F140" s="237" t="s">
        <v>426</v>
      </c>
      <c r="G140" s="237" t="s">
        <v>230</v>
      </c>
      <c r="H140" s="215">
        <v>238015</v>
      </c>
      <c r="I140" s="238">
        <v>1600</v>
      </c>
      <c r="J140" s="237" t="s">
        <v>478</v>
      </c>
      <c r="K140" s="237" t="s">
        <v>17</v>
      </c>
    </row>
    <row r="141" spans="1:11" s="3" customFormat="1" ht="24">
      <c r="A141" s="237"/>
      <c r="B141" s="237"/>
      <c r="C141" s="237"/>
      <c r="D141" s="237"/>
      <c r="E141" s="237"/>
      <c r="F141" s="237" t="s">
        <v>481</v>
      </c>
      <c r="G141" s="237"/>
      <c r="H141" s="215"/>
      <c r="I141" s="238"/>
      <c r="J141" s="237"/>
      <c r="K141" s="237"/>
    </row>
    <row r="142" spans="1:11" s="3" customFormat="1" ht="24">
      <c r="A142" s="237">
        <v>48</v>
      </c>
      <c r="B142" s="237" t="s">
        <v>227</v>
      </c>
      <c r="C142" s="237" t="s">
        <v>420</v>
      </c>
      <c r="D142" s="237" t="s">
        <v>483</v>
      </c>
      <c r="E142" s="237" t="s">
        <v>228</v>
      </c>
      <c r="F142" s="237" t="s">
        <v>426</v>
      </c>
      <c r="G142" s="237" t="s">
        <v>230</v>
      </c>
      <c r="H142" s="215">
        <v>238015</v>
      </c>
      <c r="I142" s="238">
        <v>2500</v>
      </c>
      <c r="J142" s="237" t="s">
        <v>478</v>
      </c>
      <c r="K142" s="237" t="s">
        <v>17</v>
      </c>
    </row>
    <row r="143" spans="1:11" s="3" customFormat="1" ht="24">
      <c r="A143" s="237"/>
      <c r="B143" s="237"/>
      <c r="C143" s="237"/>
      <c r="D143" s="237"/>
      <c r="E143" s="237"/>
      <c r="F143" s="237" t="s">
        <v>484</v>
      </c>
      <c r="G143" s="237"/>
      <c r="H143" s="215"/>
      <c r="I143" s="238"/>
      <c r="J143" s="237"/>
      <c r="K143" s="237"/>
    </row>
    <row r="144" spans="1:11" s="3" customFormat="1" ht="24">
      <c r="A144" s="237">
        <v>49</v>
      </c>
      <c r="B144" s="237" t="s">
        <v>227</v>
      </c>
      <c r="C144" s="237" t="s">
        <v>420</v>
      </c>
      <c r="D144" s="237" t="s">
        <v>485</v>
      </c>
      <c r="E144" s="237" t="s">
        <v>228</v>
      </c>
      <c r="F144" s="237" t="s">
        <v>426</v>
      </c>
      <c r="G144" s="237" t="s">
        <v>230</v>
      </c>
      <c r="H144" s="215">
        <v>238015</v>
      </c>
      <c r="I144" s="238">
        <v>3000</v>
      </c>
      <c r="J144" s="237" t="s">
        <v>389</v>
      </c>
      <c r="K144" s="237" t="s">
        <v>17</v>
      </c>
    </row>
    <row r="145" spans="1:11" s="3" customFormat="1" ht="24">
      <c r="A145" s="237"/>
      <c r="B145" s="237"/>
      <c r="C145" s="237"/>
      <c r="D145" s="237"/>
      <c r="E145" s="237"/>
      <c r="F145" s="237" t="s">
        <v>486</v>
      </c>
      <c r="G145" s="237"/>
      <c r="H145" s="215"/>
      <c r="I145" s="238"/>
      <c r="J145" s="237"/>
      <c r="K145" s="237"/>
    </row>
    <row r="146" spans="1:11" s="3" customFormat="1" ht="24">
      <c r="A146" s="237">
        <v>50</v>
      </c>
      <c r="B146" s="237" t="s">
        <v>227</v>
      </c>
      <c r="C146" s="237" t="s">
        <v>420</v>
      </c>
      <c r="D146" s="237" t="s">
        <v>1122</v>
      </c>
      <c r="E146" s="237" t="s">
        <v>228</v>
      </c>
      <c r="F146" s="237" t="s">
        <v>487</v>
      </c>
      <c r="G146" s="237" t="s">
        <v>230</v>
      </c>
      <c r="H146" s="215">
        <v>238015</v>
      </c>
      <c r="I146" s="238">
        <v>22650</v>
      </c>
      <c r="J146" s="237" t="s">
        <v>389</v>
      </c>
      <c r="K146" s="237" t="s">
        <v>17</v>
      </c>
    </row>
    <row r="147" spans="1:11" s="3" customFormat="1" ht="24">
      <c r="A147" s="237"/>
      <c r="B147" s="237"/>
      <c r="C147" s="237"/>
      <c r="D147" s="237">
        <v>70</v>
      </c>
      <c r="E147" s="237"/>
      <c r="F147" s="237"/>
      <c r="G147" s="237"/>
      <c r="H147" s="215"/>
      <c r="I147" s="238"/>
      <c r="J147" s="237"/>
      <c r="K147" s="237"/>
    </row>
    <row r="148" spans="1:11" s="3" customFormat="1" ht="24">
      <c r="A148" s="237"/>
      <c r="B148" s="237"/>
      <c r="C148" s="237"/>
      <c r="D148" s="237"/>
      <c r="E148" s="237"/>
      <c r="F148" s="237"/>
      <c r="G148" s="237"/>
      <c r="H148" s="237"/>
      <c r="I148" s="238"/>
      <c r="J148" s="237"/>
      <c r="K148" s="237"/>
    </row>
    <row r="149" spans="1:11" s="3" customFormat="1" ht="24">
      <c r="A149" s="569" t="s">
        <v>226</v>
      </c>
      <c r="B149" s="569"/>
      <c r="C149" s="569"/>
      <c r="D149" s="569"/>
      <c r="E149" s="569"/>
      <c r="F149" s="569"/>
      <c r="G149" s="569"/>
      <c r="H149" s="570"/>
      <c r="I149" s="303"/>
      <c r="J149" s="299"/>
      <c r="K149" s="304"/>
    </row>
    <row r="150" spans="1:11" s="3" customFormat="1" ht="24">
      <c r="A150" s="307"/>
      <c r="B150" s="307"/>
      <c r="C150" s="307"/>
      <c r="D150" s="307"/>
      <c r="E150" s="307"/>
      <c r="F150" s="307"/>
      <c r="G150" s="307"/>
      <c r="H150" s="307"/>
      <c r="I150" s="310"/>
      <c r="J150" s="241"/>
      <c r="K150" s="305"/>
    </row>
    <row r="151" spans="1:11" ht="24">
      <c r="A151" s="240" t="s">
        <v>219</v>
      </c>
      <c r="B151" s="240" t="s">
        <v>25</v>
      </c>
      <c r="C151" s="240" t="s">
        <v>225</v>
      </c>
      <c r="D151" s="240" t="s">
        <v>220</v>
      </c>
      <c r="E151" s="240" t="s">
        <v>221</v>
      </c>
      <c r="F151" s="240" t="s">
        <v>222</v>
      </c>
      <c r="G151" s="240" t="s">
        <v>223</v>
      </c>
      <c r="H151" s="240" t="s">
        <v>223</v>
      </c>
      <c r="I151" s="239" t="s">
        <v>27</v>
      </c>
      <c r="J151" s="240" t="s">
        <v>224</v>
      </c>
      <c r="K151" s="240" t="s">
        <v>60</v>
      </c>
    </row>
    <row r="152" spans="1:11" s="3" customFormat="1" ht="24">
      <c r="A152" s="237"/>
      <c r="B152" s="237"/>
      <c r="C152" s="237"/>
      <c r="D152" s="237"/>
      <c r="E152" s="237"/>
      <c r="F152" s="237"/>
      <c r="G152" s="237"/>
      <c r="H152" s="237"/>
      <c r="I152" s="238"/>
      <c r="J152" s="237"/>
      <c r="K152" s="237"/>
    </row>
    <row r="153" spans="1:11" s="3" customFormat="1" ht="24">
      <c r="A153" s="237">
        <v>51</v>
      </c>
      <c r="B153" s="237" t="s">
        <v>227</v>
      </c>
      <c r="C153" s="237" t="s">
        <v>420</v>
      </c>
      <c r="D153" s="237" t="s">
        <v>488</v>
      </c>
      <c r="E153" s="237" t="s">
        <v>228</v>
      </c>
      <c r="F153" s="237" t="s">
        <v>426</v>
      </c>
      <c r="G153" s="237" t="s">
        <v>230</v>
      </c>
      <c r="H153" s="215">
        <v>238015</v>
      </c>
      <c r="I153" s="238">
        <v>2500</v>
      </c>
      <c r="J153" s="237" t="s">
        <v>389</v>
      </c>
      <c r="K153" s="237" t="s">
        <v>17</v>
      </c>
    </row>
    <row r="154" spans="1:11" s="3" customFormat="1" ht="24">
      <c r="A154" s="237"/>
      <c r="B154" s="237"/>
      <c r="C154" s="237"/>
      <c r="D154" s="237"/>
      <c r="E154" s="237"/>
      <c r="F154" s="237" t="s">
        <v>427</v>
      </c>
      <c r="G154" s="237"/>
      <c r="H154" s="215"/>
      <c r="I154" s="238"/>
      <c r="J154" s="237"/>
      <c r="K154" s="237"/>
    </row>
    <row r="155" spans="1:11" s="3" customFormat="1" ht="24">
      <c r="A155" s="237">
        <v>52</v>
      </c>
      <c r="B155" s="237" t="s">
        <v>227</v>
      </c>
      <c r="C155" s="237" t="s">
        <v>420</v>
      </c>
      <c r="D155" s="237" t="s">
        <v>489</v>
      </c>
      <c r="E155" s="237" t="s">
        <v>228</v>
      </c>
      <c r="F155" s="237" t="s">
        <v>426</v>
      </c>
      <c r="G155" s="237" t="s">
        <v>230</v>
      </c>
      <c r="H155" s="215">
        <v>238015</v>
      </c>
      <c r="I155" s="238">
        <v>2500</v>
      </c>
      <c r="J155" s="237" t="s">
        <v>389</v>
      </c>
      <c r="K155" s="237" t="s">
        <v>17</v>
      </c>
    </row>
    <row r="156" spans="1:11" s="3" customFormat="1" ht="24">
      <c r="A156" s="237"/>
      <c r="B156" s="237"/>
      <c r="C156" s="237"/>
      <c r="D156" s="237"/>
      <c r="E156" s="237"/>
      <c r="F156" s="237" t="s">
        <v>427</v>
      </c>
      <c r="G156" s="237"/>
      <c r="H156" s="215"/>
      <c r="I156" s="238"/>
      <c r="J156" s="237"/>
      <c r="K156" s="237"/>
    </row>
    <row r="157" spans="1:11" s="3" customFormat="1" ht="24">
      <c r="A157" s="237">
        <v>53</v>
      </c>
      <c r="B157" s="237" t="s">
        <v>227</v>
      </c>
      <c r="C157" s="237" t="s">
        <v>420</v>
      </c>
      <c r="D157" s="237" t="s">
        <v>490</v>
      </c>
      <c r="E157" s="237" t="s">
        <v>228</v>
      </c>
      <c r="F157" s="237" t="s">
        <v>426</v>
      </c>
      <c r="G157" s="237" t="s">
        <v>230</v>
      </c>
      <c r="H157" s="215">
        <v>238015</v>
      </c>
      <c r="I157" s="238">
        <v>2500</v>
      </c>
      <c r="J157" s="237" t="s">
        <v>389</v>
      </c>
      <c r="K157" s="237" t="s">
        <v>17</v>
      </c>
    </row>
    <row r="158" spans="1:11" s="3" customFormat="1" ht="24">
      <c r="A158" s="237"/>
      <c r="B158" s="237"/>
      <c r="C158" s="237"/>
      <c r="D158" s="237"/>
      <c r="E158" s="237"/>
      <c r="F158" s="237" t="s">
        <v>427</v>
      </c>
      <c r="G158" s="237"/>
      <c r="H158" s="215"/>
      <c r="I158" s="238"/>
      <c r="J158" s="237"/>
      <c r="K158" s="237"/>
    </row>
    <row r="159" spans="1:11" s="3" customFormat="1" ht="24">
      <c r="A159" s="237">
        <v>54</v>
      </c>
      <c r="B159" s="237" t="s">
        <v>227</v>
      </c>
      <c r="C159" s="237" t="s">
        <v>420</v>
      </c>
      <c r="D159" s="237" t="s">
        <v>491</v>
      </c>
      <c r="E159" s="237" t="s">
        <v>228</v>
      </c>
      <c r="F159" s="237" t="s">
        <v>492</v>
      </c>
      <c r="G159" s="237" t="s">
        <v>230</v>
      </c>
      <c r="H159" s="215" t="s">
        <v>494</v>
      </c>
      <c r="I159" s="238">
        <v>10560</v>
      </c>
      <c r="J159" s="237" t="s">
        <v>478</v>
      </c>
      <c r="K159" s="237" t="s">
        <v>17</v>
      </c>
    </row>
    <row r="160" spans="1:11" s="3" customFormat="1" ht="24">
      <c r="A160" s="237"/>
      <c r="B160" s="237"/>
      <c r="C160" s="237"/>
      <c r="D160" s="237"/>
      <c r="E160" s="237"/>
      <c r="F160" s="237" t="s">
        <v>493</v>
      </c>
      <c r="G160" s="237"/>
      <c r="H160" s="215"/>
      <c r="I160" s="238"/>
      <c r="J160" s="237"/>
      <c r="K160" s="237"/>
    </row>
    <row r="161" spans="1:11" s="3" customFormat="1" ht="24">
      <c r="A161" s="237">
        <v>55</v>
      </c>
      <c r="B161" s="237" t="s">
        <v>227</v>
      </c>
      <c r="C161" s="237" t="s">
        <v>420</v>
      </c>
      <c r="D161" s="237" t="s">
        <v>495</v>
      </c>
      <c r="E161" s="237" t="s">
        <v>228</v>
      </c>
      <c r="F161" s="237" t="s">
        <v>426</v>
      </c>
      <c r="G161" s="237" t="s">
        <v>230</v>
      </c>
      <c r="H161" s="215">
        <v>238272</v>
      </c>
      <c r="I161" s="238">
        <v>2600</v>
      </c>
      <c r="J161" s="237" t="s">
        <v>389</v>
      </c>
      <c r="K161" s="237" t="s">
        <v>17</v>
      </c>
    </row>
    <row r="162" spans="1:11" s="3" customFormat="1" ht="24">
      <c r="A162" s="237"/>
      <c r="B162" s="237"/>
      <c r="C162" s="237"/>
      <c r="D162" s="237"/>
      <c r="E162" s="237"/>
      <c r="F162" s="237" t="s">
        <v>427</v>
      </c>
      <c r="G162" s="237"/>
      <c r="H162" s="215"/>
      <c r="I162" s="238"/>
      <c r="J162" s="237"/>
      <c r="K162" s="237"/>
    </row>
    <row r="163" spans="1:11" s="3" customFormat="1" ht="24">
      <c r="A163" s="237">
        <v>56</v>
      </c>
      <c r="B163" s="237" t="s">
        <v>227</v>
      </c>
      <c r="C163" s="237" t="s">
        <v>420</v>
      </c>
      <c r="D163" s="237" t="s">
        <v>496</v>
      </c>
      <c r="E163" s="237" t="s">
        <v>228</v>
      </c>
      <c r="F163" s="237" t="s">
        <v>497</v>
      </c>
      <c r="G163" s="237" t="s">
        <v>230</v>
      </c>
      <c r="H163" s="215">
        <v>238272</v>
      </c>
      <c r="I163" s="238">
        <v>11200</v>
      </c>
      <c r="J163" s="237" t="s">
        <v>478</v>
      </c>
      <c r="K163" s="237" t="s">
        <v>17</v>
      </c>
    </row>
    <row r="164" spans="1:11" s="3" customFormat="1" ht="24">
      <c r="A164" s="237"/>
      <c r="B164" s="237"/>
      <c r="C164" s="237"/>
      <c r="D164" s="237"/>
      <c r="E164" s="237"/>
      <c r="F164" s="237" t="s">
        <v>498</v>
      </c>
      <c r="G164" s="237"/>
      <c r="H164" s="215"/>
      <c r="I164" s="238"/>
      <c r="J164" s="237"/>
      <c r="K164" s="237"/>
    </row>
    <row r="165" spans="1:11" s="3" customFormat="1" ht="24">
      <c r="A165" s="237">
        <v>57</v>
      </c>
      <c r="B165" s="237" t="s">
        <v>227</v>
      </c>
      <c r="C165" s="237" t="s">
        <v>420</v>
      </c>
      <c r="D165" s="237" t="s">
        <v>499</v>
      </c>
      <c r="E165" s="237" t="s">
        <v>228</v>
      </c>
      <c r="F165" s="237" t="s">
        <v>500</v>
      </c>
      <c r="G165" s="237" t="s">
        <v>230</v>
      </c>
      <c r="H165" s="215">
        <v>238272</v>
      </c>
      <c r="I165" s="238">
        <v>5000</v>
      </c>
      <c r="J165" s="237" t="s">
        <v>478</v>
      </c>
      <c r="K165" s="237" t="s">
        <v>17</v>
      </c>
    </row>
    <row r="166" spans="1:11" s="3" customFormat="1" ht="24">
      <c r="A166" s="237"/>
      <c r="B166" s="237"/>
      <c r="C166" s="237"/>
      <c r="D166" s="237"/>
      <c r="E166" s="237"/>
      <c r="F166" s="237" t="s">
        <v>501</v>
      </c>
      <c r="G166" s="237"/>
      <c r="H166" s="215"/>
      <c r="I166" s="238"/>
      <c r="J166" s="237"/>
      <c r="K166" s="237"/>
    </row>
    <row r="167" spans="1:11" s="3" customFormat="1" ht="24">
      <c r="A167" s="237">
        <v>58</v>
      </c>
      <c r="B167" s="237" t="s">
        <v>227</v>
      </c>
      <c r="C167" s="237" t="s">
        <v>420</v>
      </c>
      <c r="D167" s="237" t="s">
        <v>502</v>
      </c>
      <c r="E167" s="237" t="s">
        <v>228</v>
      </c>
      <c r="F167" s="237" t="s">
        <v>500</v>
      </c>
      <c r="G167" s="237" t="s">
        <v>230</v>
      </c>
      <c r="H167" s="215">
        <v>238272</v>
      </c>
      <c r="I167" s="238">
        <v>5000</v>
      </c>
      <c r="J167" s="237" t="s">
        <v>478</v>
      </c>
      <c r="K167" s="237" t="s">
        <v>17</v>
      </c>
    </row>
    <row r="168" spans="1:11" s="3" customFormat="1" ht="24">
      <c r="A168" s="237"/>
      <c r="B168" s="237"/>
      <c r="C168" s="237"/>
      <c r="D168" s="237"/>
      <c r="E168" s="237"/>
      <c r="F168" s="237" t="s">
        <v>501</v>
      </c>
      <c r="G168" s="237"/>
      <c r="H168" s="215"/>
      <c r="I168" s="238"/>
      <c r="J168" s="237"/>
      <c r="K168" s="237"/>
    </row>
    <row r="169" spans="1:11" s="3" customFormat="1" ht="24">
      <c r="A169" s="237"/>
      <c r="B169" s="237"/>
      <c r="C169" s="237"/>
      <c r="D169" s="237"/>
      <c r="E169" s="237"/>
      <c r="F169" s="237"/>
      <c r="G169" s="237"/>
      <c r="H169" s="237"/>
      <c r="I169" s="238"/>
      <c r="J169" s="237"/>
      <c r="K169" s="237"/>
    </row>
    <row r="170" spans="1:11" s="3" customFormat="1" ht="24">
      <c r="A170" s="569" t="s">
        <v>226</v>
      </c>
      <c r="B170" s="569"/>
      <c r="C170" s="569"/>
      <c r="D170" s="569"/>
      <c r="E170" s="569"/>
      <c r="F170" s="569"/>
      <c r="G170" s="569"/>
      <c r="H170" s="570"/>
      <c r="I170" s="303"/>
      <c r="J170" s="299"/>
      <c r="K170" s="304"/>
    </row>
    <row r="171" spans="1:11" s="3" customFormat="1" ht="24">
      <c r="A171" s="307"/>
      <c r="B171" s="307"/>
      <c r="C171" s="307"/>
      <c r="D171" s="307"/>
      <c r="E171" s="307"/>
      <c r="F171" s="307"/>
      <c r="G171" s="307"/>
      <c r="H171" s="307"/>
      <c r="I171" s="310"/>
      <c r="J171" s="241"/>
      <c r="K171" s="305"/>
    </row>
    <row r="172" spans="1:11" ht="24">
      <c r="A172" s="240" t="s">
        <v>219</v>
      </c>
      <c r="B172" s="240" t="s">
        <v>25</v>
      </c>
      <c r="C172" s="240" t="s">
        <v>225</v>
      </c>
      <c r="D172" s="240" t="s">
        <v>220</v>
      </c>
      <c r="E172" s="240" t="s">
        <v>221</v>
      </c>
      <c r="F172" s="240" t="s">
        <v>222</v>
      </c>
      <c r="G172" s="240" t="s">
        <v>223</v>
      </c>
      <c r="H172" s="240" t="s">
        <v>223</v>
      </c>
      <c r="I172" s="239" t="s">
        <v>27</v>
      </c>
      <c r="J172" s="240" t="s">
        <v>224</v>
      </c>
      <c r="K172" s="240" t="s">
        <v>60</v>
      </c>
    </row>
    <row r="173" spans="1:11" s="3" customFormat="1" ht="24">
      <c r="A173" s="237"/>
      <c r="B173" s="237"/>
      <c r="C173" s="237"/>
      <c r="D173" s="237"/>
      <c r="E173" s="237"/>
      <c r="F173" s="237"/>
      <c r="G173" s="237"/>
      <c r="H173" s="237"/>
      <c r="I173" s="238"/>
      <c r="J173" s="237"/>
      <c r="K173" s="237"/>
    </row>
    <row r="174" spans="1:11" s="3" customFormat="1" ht="24">
      <c r="A174" s="237">
        <v>59</v>
      </c>
      <c r="B174" s="237" t="s">
        <v>227</v>
      </c>
      <c r="C174" s="237" t="s">
        <v>420</v>
      </c>
      <c r="D174" s="237" t="s">
        <v>503</v>
      </c>
      <c r="E174" s="237" t="s">
        <v>228</v>
      </c>
      <c r="F174" s="237" t="s">
        <v>500</v>
      </c>
      <c r="G174" s="237" t="s">
        <v>230</v>
      </c>
      <c r="H174" s="215">
        <v>238272</v>
      </c>
      <c r="I174" s="238">
        <v>5000</v>
      </c>
      <c r="J174" s="237" t="s">
        <v>478</v>
      </c>
      <c r="K174" s="237" t="s">
        <v>17</v>
      </c>
    </row>
    <row r="175" spans="1:11" s="3" customFormat="1" ht="24">
      <c r="A175" s="237"/>
      <c r="B175" s="237"/>
      <c r="C175" s="237"/>
      <c r="D175" s="237"/>
      <c r="E175" s="237"/>
      <c r="F175" s="237" t="s">
        <v>501</v>
      </c>
      <c r="G175" s="237"/>
      <c r="H175" s="215"/>
      <c r="I175" s="238"/>
      <c r="J175" s="237"/>
      <c r="K175" s="237"/>
    </row>
    <row r="176" spans="1:11" s="3" customFormat="1" ht="24">
      <c r="A176" s="237">
        <v>60</v>
      </c>
      <c r="B176" s="237" t="s">
        <v>227</v>
      </c>
      <c r="C176" s="237" t="s">
        <v>420</v>
      </c>
      <c r="D176" s="237" t="s">
        <v>504</v>
      </c>
      <c r="E176" s="237" t="s">
        <v>228</v>
      </c>
      <c r="F176" s="237" t="s">
        <v>500</v>
      </c>
      <c r="G176" s="237" t="s">
        <v>230</v>
      </c>
      <c r="H176" s="215">
        <v>238272</v>
      </c>
      <c r="I176" s="238">
        <v>5000</v>
      </c>
      <c r="J176" s="237" t="s">
        <v>478</v>
      </c>
      <c r="K176" s="237" t="s">
        <v>17</v>
      </c>
    </row>
    <row r="177" spans="1:11" s="3" customFormat="1" ht="24">
      <c r="A177" s="237"/>
      <c r="B177" s="237"/>
      <c r="C177" s="237"/>
      <c r="D177" s="237"/>
      <c r="E177" s="237"/>
      <c r="F177" s="237" t="s">
        <v>501</v>
      </c>
      <c r="G177" s="237"/>
      <c r="H177" s="215"/>
      <c r="I177" s="238"/>
      <c r="J177" s="237"/>
      <c r="K177" s="237"/>
    </row>
    <row r="178" spans="1:11" s="3" customFormat="1" ht="24">
      <c r="A178" s="237">
        <v>61</v>
      </c>
      <c r="B178" s="237" t="s">
        <v>227</v>
      </c>
      <c r="C178" s="237" t="s">
        <v>420</v>
      </c>
      <c r="D178" s="237" t="s">
        <v>505</v>
      </c>
      <c r="E178" s="237" t="s">
        <v>228</v>
      </c>
      <c r="F178" s="237" t="s">
        <v>506</v>
      </c>
      <c r="G178" s="237" t="s">
        <v>230</v>
      </c>
      <c r="H178" s="215">
        <v>238600</v>
      </c>
      <c r="I178" s="238">
        <v>5000</v>
      </c>
      <c r="J178" s="237" t="s">
        <v>389</v>
      </c>
      <c r="K178" s="237" t="s">
        <v>17</v>
      </c>
    </row>
    <row r="179" spans="1:11" s="3" customFormat="1" ht="24">
      <c r="A179" s="237">
        <v>62</v>
      </c>
      <c r="B179" s="237" t="s">
        <v>227</v>
      </c>
      <c r="C179" s="237" t="s">
        <v>420</v>
      </c>
      <c r="D179" s="237" t="s">
        <v>508</v>
      </c>
      <c r="E179" s="237" t="s">
        <v>228</v>
      </c>
      <c r="F179" s="237" t="s">
        <v>507</v>
      </c>
      <c r="G179" s="237" t="s">
        <v>230</v>
      </c>
      <c r="H179" s="215">
        <v>239123</v>
      </c>
      <c r="I179" s="238">
        <v>5780</v>
      </c>
      <c r="J179" s="237" t="s">
        <v>389</v>
      </c>
      <c r="K179" s="237" t="s">
        <v>17</v>
      </c>
    </row>
    <row r="180" spans="1:11" s="3" customFormat="1" ht="24">
      <c r="A180" s="237">
        <v>63</v>
      </c>
      <c r="B180" s="237" t="s">
        <v>227</v>
      </c>
      <c r="C180" s="237" t="s">
        <v>420</v>
      </c>
      <c r="D180" s="237" t="s">
        <v>509</v>
      </c>
      <c r="E180" s="237" t="s">
        <v>228</v>
      </c>
      <c r="F180" s="237" t="s">
        <v>507</v>
      </c>
      <c r="G180" s="237" t="s">
        <v>230</v>
      </c>
      <c r="H180" s="215">
        <v>239123</v>
      </c>
      <c r="I180" s="238">
        <v>5780</v>
      </c>
      <c r="J180" s="237" t="s">
        <v>389</v>
      </c>
      <c r="K180" s="237" t="s">
        <v>17</v>
      </c>
    </row>
    <row r="181" spans="1:11" s="3" customFormat="1" ht="24">
      <c r="A181" s="237">
        <v>64</v>
      </c>
      <c r="B181" s="237" t="s">
        <v>227</v>
      </c>
      <c r="C181" s="237" t="s">
        <v>420</v>
      </c>
      <c r="D181" s="237" t="s">
        <v>510</v>
      </c>
      <c r="E181" s="237" t="s">
        <v>228</v>
      </c>
      <c r="F181" s="237" t="s">
        <v>507</v>
      </c>
      <c r="G181" s="237" t="s">
        <v>230</v>
      </c>
      <c r="H181" s="215">
        <v>239124</v>
      </c>
      <c r="I181" s="238">
        <v>5780</v>
      </c>
      <c r="J181" s="237" t="s">
        <v>389</v>
      </c>
      <c r="K181" s="237" t="s">
        <v>17</v>
      </c>
    </row>
    <row r="182" spans="1:11" s="3" customFormat="1" ht="24">
      <c r="A182" s="237">
        <v>65</v>
      </c>
      <c r="B182" s="237" t="s">
        <v>227</v>
      </c>
      <c r="C182" s="237" t="s">
        <v>420</v>
      </c>
      <c r="D182" s="237" t="s">
        <v>511</v>
      </c>
      <c r="E182" s="237" t="s">
        <v>228</v>
      </c>
      <c r="F182" s="237" t="s">
        <v>512</v>
      </c>
      <c r="G182" s="237" t="s">
        <v>230</v>
      </c>
      <c r="H182" s="215">
        <v>239375</v>
      </c>
      <c r="I182" s="238">
        <v>16297.5</v>
      </c>
      <c r="J182" s="237" t="s">
        <v>389</v>
      </c>
      <c r="K182" s="237" t="s">
        <v>17</v>
      </c>
    </row>
    <row r="183" spans="1:11" s="3" customFormat="1" ht="24">
      <c r="A183" s="237"/>
      <c r="B183" s="237"/>
      <c r="C183" s="237"/>
      <c r="D183" s="237"/>
      <c r="E183" s="237"/>
      <c r="F183" s="237" t="s">
        <v>513</v>
      </c>
      <c r="G183" s="237"/>
      <c r="H183" s="215"/>
      <c r="I183" s="238"/>
      <c r="J183" s="237"/>
      <c r="K183" s="237"/>
    </row>
    <row r="184" spans="1:11" s="3" customFormat="1" ht="24">
      <c r="A184" s="237"/>
      <c r="B184" s="237"/>
      <c r="C184" s="237"/>
      <c r="D184" s="237"/>
      <c r="E184" s="237"/>
      <c r="F184" s="237" t="s">
        <v>514</v>
      </c>
      <c r="G184" s="237"/>
      <c r="H184" s="215"/>
      <c r="I184" s="238"/>
      <c r="J184" s="237"/>
      <c r="K184" s="237"/>
    </row>
    <row r="185" spans="1:11" s="3" customFormat="1" ht="24">
      <c r="A185" s="237">
        <v>66</v>
      </c>
      <c r="B185" s="237" t="s">
        <v>227</v>
      </c>
      <c r="C185" s="237" t="s">
        <v>420</v>
      </c>
      <c r="D185" s="237" t="s">
        <v>515</v>
      </c>
      <c r="E185" s="237" t="s">
        <v>228</v>
      </c>
      <c r="F185" s="237" t="s">
        <v>229</v>
      </c>
      <c r="G185" s="237" t="s">
        <v>230</v>
      </c>
      <c r="H185" s="215">
        <v>240049</v>
      </c>
      <c r="I185" s="238">
        <v>6800</v>
      </c>
      <c r="J185" s="237" t="s">
        <v>379</v>
      </c>
      <c r="K185" s="237" t="s">
        <v>17</v>
      </c>
    </row>
    <row r="186" spans="1:11" s="3" customFormat="1" ht="24">
      <c r="A186" s="237"/>
      <c r="B186" s="237"/>
      <c r="C186" s="237"/>
      <c r="D186" s="237"/>
      <c r="E186" s="237"/>
      <c r="F186" s="237" t="s">
        <v>516</v>
      </c>
      <c r="G186" s="237"/>
      <c r="H186" s="215"/>
      <c r="I186" s="238"/>
      <c r="J186" s="237"/>
      <c r="K186" s="237"/>
    </row>
    <row r="187" spans="1:11" s="3" customFormat="1" ht="24">
      <c r="A187" s="237">
        <v>67</v>
      </c>
      <c r="B187" s="237" t="s">
        <v>227</v>
      </c>
      <c r="C187" s="237" t="s">
        <v>420</v>
      </c>
      <c r="D187" s="237" t="s">
        <v>517</v>
      </c>
      <c r="E187" s="237" t="s">
        <v>228</v>
      </c>
      <c r="F187" s="237" t="s">
        <v>229</v>
      </c>
      <c r="G187" s="237" t="s">
        <v>230</v>
      </c>
      <c r="H187" s="215">
        <v>240049</v>
      </c>
      <c r="I187" s="238">
        <v>6800</v>
      </c>
      <c r="J187" s="237" t="s">
        <v>379</v>
      </c>
      <c r="K187" s="237" t="s">
        <v>17</v>
      </c>
    </row>
    <row r="188" spans="1:11" s="3" customFormat="1" ht="24">
      <c r="A188" s="237"/>
      <c r="B188" s="237"/>
      <c r="C188" s="237"/>
      <c r="D188" s="237"/>
      <c r="E188" s="237"/>
      <c r="F188" s="237" t="s">
        <v>516</v>
      </c>
      <c r="G188" s="237"/>
      <c r="H188" s="215"/>
      <c r="I188" s="238"/>
      <c r="J188" s="237"/>
      <c r="K188" s="237"/>
    </row>
    <row r="189" spans="1:11" s="3" customFormat="1" ht="24">
      <c r="A189" s="237">
        <v>68</v>
      </c>
      <c r="B189" s="237" t="s">
        <v>227</v>
      </c>
      <c r="C189" s="237" t="s">
        <v>420</v>
      </c>
      <c r="D189" s="237" t="s">
        <v>518</v>
      </c>
      <c r="E189" s="237" t="s">
        <v>228</v>
      </c>
      <c r="F189" s="237" t="s">
        <v>229</v>
      </c>
      <c r="G189" s="237" t="s">
        <v>230</v>
      </c>
      <c r="H189" s="215">
        <v>240049</v>
      </c>
      <c r="I189" s="238">
        <v>6800</v>
      </c>
      <c r="J189" s="237" t="s">
        <v>379</v>
      </c>
      <c r="K189" s="237" t="s">
        <v>17</v>
      </c>
    </row>
    <row r="190" spans="1:11" s="3" customFormat="1" ht="24">
      <c r="A190" s="237"/>
      <c r="B190" s="237"/>
      <c r="C190" s="237"/>
      <c r="D190" s="237"/>
      <c r="E190" s="237"/>
      <c r="F190" s="237" t="s">
        <v>516</v>
      </c>
      <c r="G190" s="237"/>
      <c r="H190" s="215"/>
      <c r="I190" s="238"/>
      <c r="J190" s="237"/>
      <c r="K190" s="237"/>
    </row>
    <row r="191" spans="1:11" s="3" customFormat="1" ht="24">
      <c r="A191" s="569" t="s">
        <v>226</v>
      </c>
      <c r="B191" s="569"/>
      <c r="C191" s="569"/>
      <c r="D191" s="569"/>
      <c r="E191" s="569"/>
      <c r="F191" s="569"/>
      <c r="G191" s="569"/>
      <c r="H191" s="570"/>
      <c r="I191" s="303"/>
      <c r="J191" s="299"/>
      <c r="K191" s="304"/>
    </row>
    <row r="192" spans="1:11" s="3" customFormat="1" ht="24">
      <c r="A192" s="307"/>
      <c r="B192" s="307"/>
      <c r="C192" s="307"/>
      <c r="D192" s="307"/>
      <c r="E192" s="307"/>
      <c r="F192" s="307"/>
      <c r="G192" s="307"/>
      <c r="H192" s="307"/>
      <c r="I192" s="310"/>
      <c r="J192" s="241"/>
      <c r="K192" s="305"/>
    </row>
    <row r="193" spans="1:11" ht="24">
      <c r="A193" s="240" t="s">
        <v>219</v>
      </c>
      <c r="B193" s="240" t="s">
        <v>25</v>
      </c>
      <c r="C193" s="240" t="s">
        <v>225</v>
      </c>
      <c r="D193" s="240" t="s">
        <v>220</v>
      </c>
      <c r="E193" s="240" t="s">
        <v>221</v>
      </c>
      <c r="F193" s="240" t="s">
        <v>222</v>
      </c>
      <c r="G193" s="240" t="s">
        <v>223</v>
      </c>
      <c r="H193" s="240" t="s">
        <v>223</v>
      </c>
      <c r="I193" s="239" t="s">
        <v>27</v>
      </c>
      <c r="J193" s="240" t="s">
        <v>224</v>
      </c>
      <c r="K193" s="240" t="s">
        <v>60</v>
      </c>
    </row>
    <row r="194" spans="1:11" s="3" customFormat="1" ht="24">
      <c r="A194" s="237"/>
      <c r="B194" s="237"/>
      <c r="C194" s="237"/>
      <c r="D194" s="237"/>
      <c r="E194" s="237"/>
      <c r="F194" s="237"/>
      <c r="G194" s="237"/>
      <c r="H194" s="237"/>
      <c r="I194" s="238"/>
      <c r="J194" s="237"/>
      <c r="K194" s="237"/>
    </row>
    <row r="195" spans="1:11" s="3" customFormat="1" ht="24">
      <c r="A195" s="237">
        <v>69</v>
      </c>
      <c r="B195" s="237" t="s">
        <v>227</v>
      </c>
      <c r="C195" s="237" t="s">
        <v>420</v>
      </c>
      <c r="D195" s="237" t="s">
        <v>1134</v>
      </c>
      <c r="E195" s="237" t="s">
        <v>228</v>
      </c>
      <c r="F195" s="237" t="s">
        <v>519</v>
      </c>
      <c r="G195" s="237" t="s">
        <v>230</v>
      </c>
      <c r="H195" s="215">
        <v>240049</v>
      </c>
      <c r="I195" s="238">
        <v>3500</v>
      </c>
      <c r="J195" s="237" t="s">
        <v>379</v>
      </c>
      <c r="K195" s="237" t="s">
        <v>17</v>
      </c>
    </row>
    <row r="196" spans="1:11" s="3" customFormat="1" ht="24">
      <c r="A196" s="237">
        <v>70</v>
      </c>
      <c r="B196" s="237" t="s">
        <v>227</v>
      </c>
      <c r="C196" s="237" t="s">
        <v>420</v>
      </c>
      <c r="D196" s="237" t="s">
        <v>521</v>
      </c>
      <c r="E196" s="237" t="s">
        <v>228</v>
      </c>
      <c r="F196" s="237" t="s">
        <v>229</v>
      </c>
      <c r="G196" s="237" t="s">
        <v>230</v>
      </c>
      <c r="H196" s="215">
        <v>240898</v>
      </c>
      <c r="I196" s="238">
        <v>3500</v>
      </c>
      <c r="J196" s="237" t="s">
        <v>428</v>
      </c>
      <c r="K196" s="237" t="s">
        <v>17</v>
      </c>
    </row>
    <row r="197" spans="1:11" s="3" customFormat="1" ht="24">
      <c r="A197" s="237"/>
      <c r="B197" s="237"/>
      <c r="C197" s="237"/>
      <c r="D197" s="237"/>
      <c r="E197" s="237"/>
      <c r="F197" s="237" t="s">
        <v>520</v>
      </c>
      <c r="G197" s="237"/>
      <c r="H197" s="215"/>
      <c r="I197" s="238"/>
      <c r="J197" s="237"/>
      <c r="K197" s="237"/>
    </row>
    <row r="198" spans="1:11" s="3" customFormat="1" ht="24">
      <c r="A198" s="237">
        <v>71</v>
      </c>
      <c r="B198" s="237" t="s">
        <v>227</v>
      </c>
      <c r="C198" s="237" t="s">
        <v>420</v>
      </c>
      <c r="D198" s="237" t="s">
        <v>522</v>
      </c>
      <c r="E198" s="237" t="s">
        <v>228</v>
      </c>
      <c r="F198" s="237" t="s">
        <v>229</v>
      </c>
      <c r="G198" s="237" t="s">
        <v>230</v>
      </c>
      <c r="H198" s="215">
        <v>240898</v>
      </c>
      <c r="I198" s="238">
        <v>3500</v>
      </c>
      <c r="J198" s="237" t="s">
        <v>428</v>
      </c>
      <c r="K198" s="237" t="s">
        <v>17</v>
      </c>
    </row>
    <row r="199" spans="1:11" s="3" customFormat="1" ht="24">
      <c r="A199" s="237"/>
      <c r="B199" s="237"/>
      <c r="C199" s="237"/>
      <c r="D199" s="237"/>
      <c r="E199" s="237"/>
      <c r="F199" s="237" t="s">
        <v>520</v>
      </c>
      <c r="G199" s="237"/>
      <c r="H199" s="215"/>
      <c r="I199" s="238"/>
      <c r="J199" s="237"/>
      <c r="K199" s="237"/>
    </row>
    <row r="200" spans="1:11" s="3" customFormat="1" ht="24">
      <c r="A200" s="237">
        <v>72</v>
      </c>
      <c r="B200" s="237" t="s">
        <v>227</v>
      </c>
      <c r="C200" s="237" t="s">
        <v>420</v>
      </c>
      <c r="D200" s="237" t="s">
        <v>523</v>
      </c>
      <c r="E200" s="237" t="s">
        <v>228</v>
      </c>
      <c r="F200" s="237" t="s">
        <v>229</v>
      </c>
      <c r="G200" s="237" t="s">
        <v>230</v>
      </c>
      <c r="H200" s="215">
        <v>240898</v>
      </c>
      <c r="I200" s="238">
        <v>3500</v>
      </c>
      <c r="J200" s="237" t="s">
        <v>428</v>
      </c>
      <c r="K200" s="237" t="s">
        <v>17</v>
      </c>
    </row>
    <row r="201" spans="1:11" s="3" customFormat="1" ht="24">
      <c r="A201" s="237"/>
      <c r="B201" s="237"/>
      <c r="C201" s="237"/>
      <c r="D201" s="237"/>
      <c r="E201" s="237"/>
      <c r="F201" s="237" t="s">
        <v>520</v>
      </c>
      <c r="G201" s="237"/>
      <c r="H201" s="215"/>
      <c r="I201" s="238"/>
      <c r="J201" s="237"/>
      <c r="K201" s="237"/>
    </row>
    <row r="202" spans="1:11" s="3" customFormat="1" ht="24">
      <c r="A202" s="237">
        <v>73</v>
      </c>
      <c r="B202" s="237" t="s">
        <v>227</v>
      </c>
      <c r="C202" s="237" t="s">
        <v>420</v>
      </c>
      <c r="D202" s="237" t="s">
        <v>524</v>
      </c>
      <c r="E202" s="237" t="s">
        <v>228</v>
      </c>
      <c r="F202" s="237" t="s">
        <v>229</v>
      </c>
      <c r="G202" s="237" t="s">
        <v>230</v>
      </c>
      <c r="H202" s="215">
        <v>241242</v>
      </c>
      <c r="I202" s="238">
        <v>3500</v>
      </c>
      <c r="J202" s="237" t="s">
        <v>428</v>
      </c>
      <c r="K202" s="237" t="s">
        <v>17</v>
      </c>
    </row>
    <row r="203" spans="1:11" s="3" customFormat="1" ht="24">
      <c r="A203" s="237"/>
      <c r="B203" s="237"/>
      <c r="C203" s="237"/>
      <c r="D203" s="237"/>
      <c r="E203" s="237"/>
      <c r="F203" s="237" t="s">
        <v>520</v>
      </c>
      <c r="G203" s="237"/>
      <c r="H203" s="215"/>
      <c r="I203" s="238"/>
      <c r="J203" s="237"/>
      <c r="K203" s="237"/>
    </row>
    <row r="204" spans="1:11" s="3" customFormat="1" ht="24">
      <c r="A204" s="237">
        <v>74</v>
      </c>
      <c r="B204" s="237" t="s">
        <v>227</v>
      </c>
      <c r="C204" s="237" t="s">
        <v>420</v>
      </c>
      <c r="D204" s="237" t="s">
        <v>525</v>
      </c>
      <c r="E204" s="237" t="s">
        <v>228</v>
      </c>
      <c r="F204" s="237" t="s">
        <v>229</v>
      </c>
      <c r="G204" s="237" t="s">
        <v>230</v>
      </c>
      <c r="H204" s="215">
        <v>241242</v>
      </c>
      <c r="I204" s="238">
        <v>3500</v>
      </c>
      <c r="J204" s="237" t="s">
        <v>428</v>
      </c>
      <c r="K204" s="237" t="s">
        <v>17</v>
      </c>
    </row>
    <row r="205" spans="1:11" s="3" customFormat="1" ht="24">
      <c r="A205" s="237"/>
      <c r="B205" s="237"/>
      <c r="C205" s="237"/>
      <c r="D205" s="237"/>
      <c r="E205" s="237"/>
      <c r="F205" s="237" t="s">
        <v>520</v>
      </c>
      <c r="G205" s="237"/>
      <c r="H205" s="215"/>
      <c r="I205" s="238"/>
      <c r="J205" s="237"/>
      <c r="K205" s="237"/>
    </row>
    <row r="206" spans="1:11" s="3" customFormat="1" ht="24">
      <c r="A206" s="237">
        <v>75</v>
      </c>
      <c r="B206" s="237" t="s">
        <v>227</v>
      </c>
      <c r="C206" s="237" t="s">
        <v>420</v>
      </c>
      <c r="D206" s="237" t="s">
        <v>526</v>
      </c>
      <c r="E206" s="237" t="s">
        <v>228</v>
      </c>
      <c r="F206" s="237" t="s">
        <v>229</v>
      </c>
      <c r="G206" s="237" t="s">
        <v>230</v>
      </c>
      <c r="H206" s="215">
        <v>241242</v>
      </c>
      <c r="I206" s="238">
        <v>3500</v>
      </c>
      <c r="J206" s="237" t="s">
        <v>428</v>
      </c>
      <c r="K206" s="237" t="s">
        <v>17</v>
      </c>
    </row>
    <row r="207" spans="1:11" s="3" customFormat="1" ht="24">
      <c r="A207" s="237"/>
      <c r="B207" s="237"/>
      <c r="C207" s="237"/>
      <c r="D207" s="237"/>
      <c r="E207" s="237"/>
      <c r="F207" s="237" t="s">
        <v>520</v>
      </c>
      <c r="G207" s="237"/>
      <c r="H207" s="215"/>
      <c r="I207" s="238"/>
      <c r="J207" s="237"/>
      <c r="K207" s="237"/>
    </row>
    <row r="208" spans="1:11" s="3" customFormat="1" ht="24">
      <c r="A208" s="237">
        <v>76</v>
      </c>
      <c r="B208" s="237" t="s">
        <v>227</v>
      </c>
      <c r="C208" s="237" t="s">
        <v>420</v>
      </c>
      <c r="D208" s="237" t="s">
        <v>527</v>
      </c>
      <c r="E208" s="237" t="s">
        <v>228</v>
      </c>
      <c r="F208" s="237" t="s">
        <v>229</v>
      </c>
      <c r="G208" s="237" t="s">
        <v>230</v>
      </c>
      <c r="H208" s="215">
        <v>241295</v>
      </c>
      <c r="I208" s="238">
        <v>16900</v>
      </c>
      <c r="J208" s="237" t="s">
        <v>389</v>
      </c>
      <c r="K208" s="237" t="s">
        <v>17</v>
      </c>
    </row>
    <row r="209" spans="1:11" s="3" customFormat="1" ht="24">
      <c r="A209" s="237"/>
      <c r="B209" s="237"/>
      <c r="C209" s="237"/>
      <c r="D209" s="237"/>
      <c r="E209" s="237"/>
      <c r="F209" s="237" t="s">
        <v>528</v>
      </c>
      <c r="G209" s="237"/>
      <c r="H209" s="215"/>
      <c r="I209" s="238"/>
      <c r="J209" s="237"/>
      <c r="K209" s="237"/>
    </row>
    <row r="210" spans="1:11" s="3" customFormat="1" ht="24">
      <c r="A210" s="237"/>
      <c r="B210" s="237"/>
      <c r="C210" s="237"/>
      <c r="D210" s="237"/>
      <c r="E210" s="237"/>
      <c r="F210" s="237" t="s">
        <v>529</v>
      </c>
      <c r="G210" s="237"/>
      <c r="H210" s="215"/>
      <c r="I210" s="238"/>
      <c r="J210" s="237"/>
      <c r="K210" s="237"/>
    </row>
    <row r="211" spans="1:11" s="3" customFormat="1" ht="24">
      <c r="A211" s="237"/>
      <c r="B211" s="237"/>
      <c r="C211" s="237"/>
      <c r="D211" s="237"/>
      <c r="E211" s="237"/>
      <c r="F211" s="237"/>
      <c r="G211" s="237"/>
      <c r="H211" s="215"/>
      <c r="I211" s="238"/>
      <c r="J211" s="237"/>
      <c r="K211" s="237"/>
    </row>
    <row r="212" spans="1:11" s="3" customFormat="1" ht="24">
      <c r="A212" s="569" t="s">
        <v>226</v>
      </c>
      <c r="B212" s="569"/>
      <c r="C212" s="569"/>
      <c r="D212" s="569"/>
      <c r="E212" s="569"/>
      <c r="F212" s="569"/>
      <c r="G212" s="569"/>
      <c r="H212" s="570"/>
      <c r="I212" s="303"/>
      <c r="J212" s="299"/>
      <c r="K212" s="304"/>
    </row>
    <row r="213" spans="1:11" s="3" customFormat="1" ht="24">
      <c r="A213" s="307"/>
      <c r="B213" s="307"/>
      <c r="C213" s="307"/>
      <c r="D213" s="307"/>
      <c r="E213" s="307"/>
      <c r="F213" s="307"/>
      <c r="G213" s="307"/>
      <c r="H213" s="307"/>
      <c r="I213" s="310"/>
      <c r="J213" s="241"/>
      <c r="K213" s="305"/>
    </row>
    <row r="214" spans="1:11" ht="24">
      <c r="A214" s="240" t="s">
        <v>219</v>
      </c>
      <c r="B214" s="240" t="s">
        <v>25</v>
      </c>
      <c r="C214" s="240" t="s">
        <v>225</v>
      </c>
      <c r="D214" s="240" t="s">
        <v>220</v>
      </c>
      <c r="E214" s="240" t="s">
        <v>221</v>
      </c>
      <c r="F214" s="240" t="s">
        <v>222</v>
      </c>
      <c r="G214" s="240" t="s">
        <v>223</v>
      </c>
      <c r="H214" s="240" t="s">
        <v>223</v>
      </c>
      <c r="I214" s="239" t="s">
        <v>27</v>
      </c>
      <c r="J214" s="240" t="s">
        <v>224</v>
      </c>
      <c r="K214" s="240" t="s">
        <v>60</v>
      </c>
    </row>
    <row r="215" spans="1:11" s="3" customFormat="1" ht="24">
      <c r="A215" s="237"/>
      <c r="B215" s="237"/>
      <c r="C215" s="237"/>
      <c r="D215" s="237"/>
      <c r="E215" s="237"/>
      <c r="F215" s="237"/>
      <c r="G215" s="237"/>
      <c r="H215" s="237"/>
      <c r="I215" s="238"/>
      <c r="J215" s="237"/>
      <c r="K215" s="237"/>
    </row>
    <row r="216" spans="1:11" s="3" customFormat="1" ht="24">
      <c r="A216" s="323"/>
      <c r="B216" s="323" t="s">
        <v>227</v>
      </c>
      <c r="C216" s="323" t="s">
        <v>420</v>
      </c>
      <c r="D216" s="323" t="s">
        <v>1135</v>
      </c>
      <c r="E216" s="323" t="s">
        <v>228</v>
      </c>
      <c r="F216" s="323" t="s">
        <v>322</v>
      </c>
      <c r="G216" s="323" t="s">
        <v>230</v>
      </c>
      <c r="H216" s="215">
        <v>241604</v>
      </c>
      <c r="I216" s="324">
        <v>1890</v>
      </c>
      <c r="J216" s="323" t="s">
        <v>428</v>
      </c>
      <c r="K216" s="323" t="s">
        <v>17</v>
      </c>
    </row>
    <row r="217" spans="1:11" s="3" customFormat="1" ht="24">
      <c r="A217" s="323"/>
      <c r="B217" s="323" t="s">
        <v>227</v>
      </c>
      <c r="C217" s="323" t="s">
        <v>420</v>
      </c>
      <c r="D217" s="323" t="s">
        <v>1136</v>
      </c>
      <c r="E217" s="323" t="s">
        <v>228</v>
      </c>
      <c r="F217" s="323" t="s">
        <v>322</v>
      </c>
      <c r="G217" s="323" t="s">
        <v>230</v>
      </c>
      <c r="H217" s="215">
        <v>241604</v>
      </c>
      <c r="I217" s="324">
        <v>1890</v>
      </c>
      <c r="J217" s="323" t="s">
        <v>389</v>
      </c>
      <c r="K217" s="323" t="s">
        <v>17</v>
      </c>
    </row>
    <row r="218" spans="1:11" s="3" customFormat="1" ht="24">
      <c r="A218" s="237">
        <v>77</v>
      </c>
      <c r="B218" s="237" t="s">
        <v>227</v>
      </c>
      <c r="C218" s="237" t="s">
        <v>420</v>
      </c>
      <c r="D218" s="237" t="s">
        <v>530</v>
      </c>
      <c r="E218" s="237" t="s">
        <v>531</v>
      </c>
      <c r="F218" s="237" t="s">
        <v>532</v>
      </c>
      <c r="G218" s="237" t="s">
        <v>230</v>
      </c>
      <c r="H218" s="215">
        <v>235301</v>
      </c>
      <c r="I218" s="238">
        <v>580</v>
      </c>
      <c r="J218" s="237" t="s">
        <v>379</v>
      </c>
      <c r="K218" s="237" t="s">
        <v>17</v>
      </c>
    </row>
    <row r="219" spans="1:11" s="3" customFormat="1" ht="24">
      <c r="A219" s="237">
        <v>78</v>
      </c>
      <c r="B219" s="237" t="s">
        <v>227</v>
      </c>
      <c r="C219" s="237" t="s">
        <v>420</v>
      </c>
      <c r="D219" s="237" t="s">
        <v>533</v>
      </c>
      <c r="E219" s="237" t="s">
        <v>531</v>
      </c>
      <c r="F219" s="237" t="s">
        <v>532</v>
      </c>
      <c r="G219" s="237" t="s">
        <v>230</v>
      </c>
      <c r="H219" s="215">
        <v>235301</v>
      </c>
      <c r="I219" s="238">
        <v>580</v>
      </c>
      <c r="J219" s="237" t="s">
        <v>389</v>
      </c>
      <c r="K219" s="237" t="s">
        <v>17</v>
      </c>
    </row>
    <row r="220" spans="1:11" s="3" customFormat="1" ht="24">
      <c r="A220" s="237">
        <v>79</v>
      </c>
      <c r="B220" s="237" t="s">
        <v>227</v>
      </c>
      <c r="C220" s="237" t="s">
        <v>420</v>
      </c>
      <c r="D220" s="237" t="s">
        <v>534</v>
      </c>
      <c r="E220" s="237" t="s">
        <v>531</v>
      </c>
      <c r="F220" s="237" t="s">
        <v>532</v>
      </c>
      <c r="G220" s="237" t="s">
        <v>230</v>
      </c>
      <c r="H220" s="215">
        <v>235301</v>
      </c>
      <c r="I220" s="238">
        <v>580</v>
      </c>
      <c r="J220" s="237" t="s">
        <v>389</v>
      </c>
      <c r="K220" s="237" t="s">
        <v>17</v>
      </c>
    </row>
    <row r="221" spans="1:11" s="3" customFormat="1" ht="24">
      <c r="A221" s="237">
        <v>80</v>
      </c>
      <c r="B221" s="237" t="s">
        <v>227</v>
      </c>
      <c r="C221" s="237" t="s">
        <v>420</v>
      </c>
      <c r="D221" s="237" t="s">
        <v>535</v>
      </c>
      <c r="E221" s="237" t="s">
        <v>531</v>
      </c>
      <c r="F221" s="237" t="s">
        <v>532</v>
      </c>
      <c r="G221" s="237" t="s">
        <v>230</v>
      </c>
      <c r="H221" s="215">
        <v>235301</v>
      </c>
      <c r="I221" s="238">
        <v>580</v>
      </c>
      <c r="J221" s="237" t="s">
        <v>389</v>
      </c>
      <c r="K221" s="237" t="s">
        <v>17</v>
      </c>
    </row>
    <row r="222" spans="1:11" s="3" customFormat="1" ht="24">
      <c r="A222" s="237">
        <v>81</v>
      </c>
      <c r="B222" s="237" t="s">
        <v>227</v>
      </c>
      <c r="C222" s="237" t="s">
        <v>420</v>
      </c>
      <c r="D222" s="237" t="s">
        <v>536</v>
      </c>
      <c r="E222" s="237" t="s">
        <v>531</v>
      </c>
      <c r="F222" s="237" t="s">
        <v>532</v>
      </c>
      <c r="G222" s="237" t="s">
        <v>230</v>
      </c>
      <c r="H222" s="215">
        <v>235301</v>
      </c>
      <c r="I222" s="238">
        <v>580</v>
      </c>
      <c r="J222" s="237" t="s">
        <v>389</v>
      </c>
      <c r="K222" s="237" t="s">
        <v>17</v>
      </c>
    </row>
    <row r="223" spans="1:11" s="3" customFormat="1" ht="24">
      <c r="A223" s="237">
        <v>82</v>
      </c>
      <c r="B223" s="237" t="s">
        <v>227</v>
      </c>
      <c r="C223" s="237" t="s">
        <v>420</v>
      </c>
      <c r="D223" s="237" t="s">
        <v>537</v>
      </c>
      <c r="E223" s="237" t="s">
        <v>531</v>
      </c>
      <c r="F223" s="237" t="s">
        <v>539</v>
      </c>
      <c r="G223" s="237" t="s">
        <v>230</v>
      </c>
      <c r="H223" s="215">
        <v>235725</v>
      </c>
      <c r="I223" s="238">
        <v>11700</v>
      </c>
      <c r="J223" s="237" t="s">
        <v>428</v>
      </c>
      <c r="K223" s="237" t="s">
        <v>17</v>
      </c>
    </row>
    <row r="224" spans="1:11" s="3" customFormat="1" ht="24">
      <c r="A224" s="237"/>
      <c r="B224" s="237"/>
      <c r="C224" s="237"/>
      <c r="D224" s="218" t="s">
        <v>538</v>
      </c>
      <c r="E224" s="237"/>
      <c r="F224" s="237" t="s">
        <v>540</v>
      </c>
      <c r="G224" s="237"/>
      <c r="H224" s="215"/>
      <c r="I224" s="238"/>
      <c r="J224" s="237"/>
      <c r="K224" s="237"/>
    </row>
    <row r="225" spans="1:11" s="3" customFormat="1" ht="24">
      <c r="A225" s="237">
        <v>83</v>
      </c>
      <c r="B225" s="237" t="s">
        <v>227</v>
      </c>
      <c r="C225" s="237" t="s">
        <v>420</v>
      </c>
      <c r="D225" s="237" t="s">
        <v>541</v>
      </c>
      <c r="E225" s="237" t="s">
        <v>531</v>
      </c>
      <c r="F225" s="237" t="s">
        <v>542</v>
      </c>
      <c r="G225" s="237" t="s">
        <v>230</v>
      </c>
      <c r="H225" s="215">
        <v>235725</v>
      </c>
      <c r="I225" s="238">
        <v>1200</v>
      </c>
      <c r="J225" s="237" t="s">
        <v>428</v>
      </c>
      <c r="K225" s="237" t="s">
        <v>17</v>
      </c>
    </row>
    <row r="226" spans="1:11" s="3" customFormat="1" ht="24">
      <c r="A226" s="237">
        <v>84</v>
      </c>
      <c r="B226" s="237" t="s">
        <v>227</v>
      </c>
      <c r="C226" s="237" t="s">
        <v>420</v>
      </c>
      <c r="D226" s="237" t="s">
        <v>543</v>
      </c>
      <c r="E226" s="237" t="s">
        <v>531</v>
      </c>
      <c r="F226" s="237" t="s">
        <v>544</v>
      </c>
      <c r="G226" s="237" t="s">
        <v>230</v>
      </c>
      <c r="H226" s="215">
        <v>235725</v>
      </c>
      <c r="I226" s="238">
        <v>1200</v>
      </c>
      <c r="J226" s="237" t="s">
        <v>389</v>
      </c>
      <c r="K226" s="237" t="s">
        <v>17</v>
      </c>
    </row>
    <row r="227" spans="1:11" s="3" customFormat="1" ht="24">
      <c r="A227" s="237"/>
      <c r="B227" s="237"/>
      <c r="C227" s="237"/>
      <c r="D227" s="237"/>
      <c r="E227" s="237"/>
      <c r="F227" s="237" t="s">
        <v>545</v>
      </c>
      <c r="G227" s="237"/>
      <c r="H227" s="215"/>
      <c r="I227" s="238"/>
      <c r="J227" s="237"/>
      <c r="K227" s="237"/>
    </row>
    <row r="228" spans="1:11" s="3" customFormat="1" ht="24">
      <c r="A228" s="237">
        <v>85</v>
      </c>
      <c r="B228" s="237" t="s">
        <v>227</v>
      </c>
      <c r="C228" s="237" t="s">
        <v>420</v>
      </c>
      <c r="D228" s="237" t="s">
        <v>546</v>
      </c>
      <c r="E228" s="237" t="s">
        <v>531</v>
      </c>
      <c r="F228" s="237" t="s">
        <v>547</v>
      </c>
      <c r="G228" s="237" t="s">
        <v>230</v>
      </c>
      <c r="H228" s="215">
        <v>235725</v>
      </c>
      <c r="I228" s="238">
        <v>1200</v>
      </c>
      <c r="J228" s="237" t="s">
        <v>428</v>
      </c>
      <c r="K228" s="237" t="s">
        <v>17</v>
      </c>
    </row>
    <row r="229" spans="1:11" s="3" customFormat="1" ht="24">
      <c r="A229" s="237"/>
      <c r="B229" s="237"/>
      <c r="C229" s="237"/>
      <c r="D229" s="237"/>
      <c r="E229" s="237"/>
      <c r="F229" s="237" t="s">
        <v>548</v>
      </c>
      <c r="G229" s="237"/>
      <c r="H229" s="215"/>
      <c r="I229" s="238"/>
      <c r="J229" s="237"/>
      <c r="K229" s="237"/>
    </row>
    <row r="230" spans="1:11" s="3" customFormat="1" ht="24">
      <c r="A230" s="237">
        <v>86</v>
      </c>
      <c r="B230" s="237" t="s">
        <v>227</v>
      </c>
      <c r="C230" s="237" t="s">
        <v>420</v>
      </c>
      <c r="D230" s="237" t="s">
        <v>549</v>
      </c>
      <c r="E230" s="237" t="s">
        <v>531</v>
      </c>
      <c r="F230" s="237" t="s">
        <v>550</v>
      </c>
      <c r="G230" s="237" t="s">
        <v>230</v>
      </c>
      <c r="H230" s="215">
        <v>236572</v>
      </c>
      <c r="I230" s="238">
        <v>390</v>
      </c>
      <c r="J230" s="237" t="s">
        <v>389</v>
      </c>
      <c r="K230" s="237" t="s">
        <v>17</v>
      </c>
    </row>
    <row r="231" spans="1:11" s="3" customFormat="1" ht="24">
      <c r="A231" s="237">
        <v>87</v>
      </c>
      <c r="B231" s="237" t="s">
        <v>227</v>
      </c>
      <c r="C231" s="237" t="s">
        <v>420</v>
      </c>
      <c r="D231" s="237" t="s">
        <v>551</v>
      </c>
      <c r="E231" s="237" t="s">
        <v>531</v>
      </c>
      <c r="F231" s="237" t="s">
        <v>550</v>
      </c>
      <c r="G231" s="237" t="s">
        <v>230</v>
      </c>
      <c r="H231" s="215">
        <v>236572</v>
      </c>
      <c r="I231" s="238">
        <v>390</v>
      </c>
      <c r="J231" s="237" t="s">
        <v>389</v>
      </c>
      <c r="K231" s="237" t="s">
        <v>17</v>
      </c>
    </row>
    <row r="232" spans="1:11" s="3" customFormat="1" ht="24">
      <c r="A232" s="237">
        <v>88</v>
      </c>
      <c r="B232" s="237" t="s">
        <v>227</v>
      </c>
      <c r="C232" s="237" t="s">
        <v>420</v>
      </c>
      <c r="D232" s="237" t="s">
        <v>553</v>
      </c>
      <c r="E232" s="237" t="s">
        <v>531</v>
      </c>
      <c r="F232" s="237" t="s">
        <v>550</v>
      </c>
      <c r="G232" s="237" t="s">
        <v>230</v>
      </c>
      <c r="H232" s="215">
        <v>236572</v>
      </c>
      <c r="I232" s="238">
        <v>390</v>
      </c>
      <c r="J232" s="237" t="s">
        <v>389</v>
      </c>
      <c r="K232" s="237" t="s">
        <v>17</v>
      </c>
    </row>
    <row r="233" spans="1:11" s="3" customFormat="1" ht="24">
      <c r="A233" s="237">
        <v>89</v>
      </c>
      <c r="B233" s="237" t="s">
        <v>227</v>
      </c>
      <c r="C233" s="237" t="s">
        <v>420</v>
      </c>
      <c r="D233" s="237" t="s">
        <v>554</v>
      </c>
      <c r="E233" s="237" t="s">
        <v>531</v>
      </c>
      <c r="F233" s="237" t="s">
        <v>550</v>
      </c>
      <c r="G233" s="237" t="s">
        <v>230</v>
      </c>
      <c r="H233" s="215">
        <v>236572</v>
      </c>
      <c r="I233" s="238">
        <v>390</v>
      </c>
      <c r="J233" s="237" t="s">
        <v>389</v>
      </c>
      <c r="K233" s="237" t="s">
        <v>17</v>
      </c>
    </row>
    <row r="234" spans="1:11" s="3" customFormat="1" ht="24">
      <c r="A234" s="237">
        <v>90</v>
      </c>
      <c r="B234" s="237" t="s">
        <v>227</v>
      </c>
      <c r="C234" s="237" t="s">
        <v>420</v>
      </c>
      <c r="D234" s="237" t="s">
        <v>555</v>
      </c>
      <c r="E234" s="237" t="s">
        <v>531</v>
      </c>
      <c r="F234" s="237" t="s">
        <v>552</v>
      </c>
      <c r="G234" s="237" t="s">
        <v>230</v>
      </c>
      <c r="H234" s="215">
        <v>236572</v>
      </c>
      <c r="I234" s="238">
        <v>580</v>
      </c>
      <c r="J234" s="237" t="s">
        <v>389</v>
      </c>
      <c r="K234" s="237" t="s">
        <v>17</v>
      </c>
    </row>
    <row r="235" spans="1:11" s="3" customFormat="1" ht="24">
      <c r="A235" s="569" t="s">
        <v>226</v>
      </c>
      <c r="B235" s="569"/>
      <c r="C235" s="569"/>
      <c r="D235" s="569"/>
      <c r="E235" s="569"/>
      <c r="F235" s="569"/>
      <c r="G235" s="569"/>
      <c r="H235" s="570"/>
      <c r="I235" s="303"/>
      <c r="J235" s="299"/>
      <c r="K235" s="304"/>
    </row>
    <row r="236" spans="1:11" s="3" customFormat="1" ht="24">
      <c r="A236" s="307"/>
      <c r="B236" s="307"/>
      <c r="C236" s="307"/>
      <c r="D236" s="307"/>
      <c r="E236" s="307"/>
      <c r="F236" s="307"/>
      <c r="G236" s="307"/>
      <c r="H236" s="307"/>
      <c r="I236" s="310"/>
      <c r="J236" s="241"/>
      <c r="K236" s="305"/>
    </row>
    <row r="237" spans="1:11" ht="24">
      <c r="A237" s="240" t="s">
        <v>219</v>
      </c>
      <c r="B237" s="240" t="s">
        <v>25</v>
      </c>
      <c r="C237" s="240" t="s">
        <v>225</v>
      </c>
      <c r="D237" s="240" t="s">
        <v>220</v>
      </c>
      <c r="E237" s="240" t="s">
        <v>221</v>
      </c>
      <c r="F237" s="240" t="s">
        <v>222</v>
      </c>
      <c r="G237" s="240" t="s">
        <v>223</v>
      </c>
      <c r="H237" s="240" t="s">
        <v>223</v>
      </c>
      <c r="I237" s="239" t="s">
        <v>27</v>
      </c>
      <c r="J237" s="240" t="s">
        <v>224</v>
      </c>
      <c r="K237" s="240" t="s">
        <v>60</v>
      </c>
    </row>
    <row r="238" spans="1:11" s="3" customFormat="1" ht="24">
      <c r="A238" s="237"/>
      <c r="B238" s="237"/>
      <c r="C238" s="237"/>
      <c r="D238" s="237"/>
      <c r="E238" s="237"/>
      <c r="F238" s="237"/>
      <c r="G238" s="237"/>
      <c r="H238" s="237"/>
      <c r="I238" s="238"/>
      <c r="J238" s="237"/>
      <c r="K238" s="237"/>
    </row>
    <row r="239" spans="1:11" s="3" customFormat="1" ht="24">
      <c r="A239" s="237">
        <v>91</v>
      </c>
      <c r="B239" s="237" t="s">
        <v>227</v>
      </c>
      <c r="C239" s="237" t="s">
        <v>420</v>
      </c>
      <c r="D239" s="237" t="s">
        <v>556</v>
      </c>
      <c r="E239" s="237" t="s">
        <v>531</v>
      </c>
      <c r="F239" s="237" t="s">
        <v>552</v>
      </c>
      <c r="G239" s="237" t="s">
        <v>230</v>
      </c>
      <c r="H239" s="215">
        <v>236572</v>
      </c>
      <c r="I239" s="238">
        <v>580</v>
      </c>
      <c r="J239" s="237" t="s">
        <v>389</v>
      </c>
      <c r="K239" s="237" t="s">
        <v>17</v>
      </c>
    </row>
    <row r="240" spans="1:11" s="3" customFormat="1" ht="24">
      <c r="A240" s="237">
        <v>92</v>
      </c>
      <c r="B240" s="237" t="s">
        <v>227</v>
      </c>
      <c r="C240" s="237" t="s">
        <v>420</v>
      </c>
      <c r="D240" s="237" t="s">
        <v>557</v>
      </c>
      <c r="E240" s="237" t="s">
        <v>531</v>
      </c>
      <c r="F240" s="237" t="s">
        <v>550</v>
      </c>
      <c r="G240" s="237" t="s">
        <v>230</v>
      </c>
      <c r="H240" s="215">
        <v>236823</v>
      </c>
      <c r="I240" s="238">
        <v>390</v>
      </c>
      <c r="J240" s="237" t="s">
        <v>389</v>
      </c>
      <c r="K240" s="237" t="s">
        <v>17</v>
      </c>
    </row>
    <row r="241" spans="1:11" s="3" customFormat="1" ht="24">
      <c r="A241" s="237">
        <v>93</v>
      </c>
      <c r="B241" s="237" t="s">
        <v>227</v>
      </c>
      <c r="C241" s="237" t="s">
        <v>420</v>
      </c>
      <c r="D241" s="237" t="s">
        <v>558</v>
      </c>
      <c r="E241" s="237" t="s">
        <v>531</v>
      </c>
      <c r="F241" s="237" t="s">
        <v>550</v>
      </c>
      <c r="G241" s="237" t="s">
        <v>230</v>
      </c>
      <c r="H241" s="215">
        <v>236823</v>
      </c>
      <c r="I241" s="238">
        <v>390</v>
      </c>
      <c r="J241" s="237" t="s">
        <v>389</v>
      </c>
      <c r="K241" s="237" t="s">
        <v>17</v>
      </c>
    </row>
    <row r="242" spans="1:11" s="3" customFormat="1" ht="24">
      <c r="A242" s="237">
        <v>94</v>
      </c>
      <c r="B242" s="237" t="s">
        <v>227</v>
      </c>
      <c r="C242" s="237" t="s">
        <v>420</v>
      </c>
      <c r="D242" s="237" t="s">
        <v>562</v>
      </c>
      <c r="E242" s="237" t="s">
        <v>531</v>
      </c>
      <c r="F242" s="237" t="s">
        <v>559</v>
      </c>
      <c r="G242" s="237" t="s">
        <v>230</v>
      </c>
      <c r="H242" s="215">
        <v>237231</v>
      </c>
      <c r="I242" s="238">
        <v>1300</v>
      </c>
      <c r="J242" s="237" t="s">
        <v>478</v>
      </c>
      <c r="K242" s="237" t="s">
        <v>17</v>
      </c>
    </row>
    <row r="243" spans="1:11" s="3" customFormat="1" ht="24">
      <c r="A243" s="237">
        <v>95</v>
      </c>
      <c r="B243" s="237" t="s">
        <v>227</v>
      </c>
      <c r="C243" s="237" t="s">
        <v>420</v>
      </c>
      <c r="D243" s="237" t="s">
        <v>563</v>
      </c>
      <c r="E243" s="237" t="s">
        <v>531</v>
      </c>
      <c r="F243" s="237" t="s">
        <v>560</v>
      </c>
      <c r="G243" s="237" t="s">
        <v>230</v>
      </c>
      <c r="H243" s="215">
        <v>237231</v>
      </c>
      <c r="I243" s="238">
        <v>4000</v>
      </c>
      <c r="J243" s="237" t="s">
        <v>389</v>
      </c>
      <c r="K243" s="237" t="s">
        <v>17</v>
      </c>
    </row>
    <row r="244" spans="1:11" s="3" customFormat="1" ht="24">
      <c r="A244" s="237"/>
      <c r="B244" s="237"/>
      <c r="C244" s="237"/>
      <c r="D244" s="237"/>
      <c r="E244" s="237"/>
      <c r="F244" s="237" t="s">
        <v>561</v>
      </c>
      <c r="G244" s="237"/>
      <c r="H244" s="215"/>
      <c r="I244" s="238"/>
      <c r="J244" s="237"/>
      <c r="K244" s="237"/>
    </row>
    <row r="245" spans="1:11" s="3" customFormat="1" ht="24">
      <c r="A245" s="237">
        <v>96</v>
      </c>
      <c r="B245" s="237" t="s">
        <v>227</v>
      </c>
      <c r="C245" s="237" t="s">
        <v>420</v>
      </c>
      <c r="D245" s="237" t="s">
        <v>564</v>
      </c>
      <c r="E245" s="237" t="s">
        <v>531</v>
      </c>
      <c r="F245" s="237" t="s">
        <v>560</v>
      </c>
      <c r="G245" s="237" t="s">
        <v>230</v>
      </c>
      <c r="H245" s="215">
        <v>237231</v>
      </c>
      <c r="I245" s="238">
        <v>4000</v>
      </c>
      <c r="J245" s="237" t="s">
        <v>389</v>
      </c>
      <c r="K245" s="237" t="s">
        <v>17</v>
      </c>
    </row>
    <row r="246" spans="1:11" s="3" customFormat="1" ht="24">
      <c r="A246" s="237"/>
      <c r="B246" s="237"/>
      <c r="C246" s="237"/>
      <c r="D246" s="237"/>
      <c r="E246" s="237"/>
      <c r="F246" s="237" t="s">
        <v>561</v>
      </c>
      <c r="G246" s="237"/>
      <c r="H246" s="215"/>
      <c r="I246" s="238"/>
      <c r="J246" s="237"/>
      <c r="K246" s="237"/>
    </row>
    <row r="247" spans="1:11" s="3" customFormat="1" ht="24">
      <c r="A247" s="237">
        <v>97</v>
      </c>
      <c r="B247" s="237" t="s">
        <v>227</v>
      </c>
      <c r="C247" s="237" t="s">
        <v>420</v>
      </c>
      <c r="D247" s="237" t="s">
        <v>565</v>
      </c>
      <c r="E247" s="237" t="s">
        <v>531</v>
      </c>
      <c r="F247" s="237" t="s">
        <v>559</v>
      </c>
      <c r="G247" s="237" t="s">
        <v>230</v>
      </c>
      <c r="H247" s="215">
        <v>238010</v>
      </c>
      <c r="I247" s="238">
        <v>1200</v>
      </c>
      <c r="J247" s="237" t="s">
        <v>389</v>
      </c>
      <c r="K247" s="237" t="s">
        <v>17</v>
      </c>
    </row>
    <row r="248" spans="1:11" s="3" customFormat="1" ht="24">
      <c r="A248" s="237">
        <v>98</v>
      </c>
      <c r="B248" s="237" t="s">
        <v>227</v>
      </c>
      <c r="C248" s="237" t="s">
        <v>420</v>
      </c>
      <c r="D248" s="237" t="s">
        <v>566</v>
      </c>
      <c r="E248" s="237" t="s">
        <v>531</v>
      </c>
      <c r="F248" s="237" t="s">
        <v>559</v>
      </c>
      <c r="G248" s="237" t="s">
        <v>230</v>
      </c>
      <c r="H248" s="215">
        <v>238015</v>
      </c>
      <c r="I248" s="238">
        <v>600</v>
      </c>
      <c r="J248" s="237" t="s">
        <v>389</v>
      </c>
      <c r="K248" s="237" t="s">
        <v>17</v>
      </c>
    </row>
    <row r="249" spans="1:11" s="3" customFormat="1" ht="24">
      <c r="A249" s="237">
        <v>99</v>
      </c>
      <c r="B249" s="237" t="s">
        <v>227</v>
      </c>
      <c r="C249" s="237" t="s">
        <v>420</v>
      </c>
      <c r="D249" s="237" t="s">
        <v>567</v>
      </c>
      <c r="E249" s="237" t="s">
        <v>531</v>
      </c>
      <c r="F249" s="237" t="s">
        <v>568</v>
      </c>
      <c r="G249" s="237" t="s">
        <v>230</v>
      </c>
      <c r="H249" s="215">
        <v>238015</v>
      </c>
      <c r="I249" s="238">
        <v>1000</v>
      </c>
      <c r="J249" s="237" t="s">
        <v>389</v>
      </c>
      <c r="K249" s="237" t="s">
        <v>17</v>
      </c>
    </row>
    <row r="250" spans="1:11" s="3" customFormat="1" ht="24">
      <c r="A250" s="237">
        <v>100</v>
      </c>
      <c r="B250" s="237" t="s">
        <v>227</v>
      </c>
      <c r="C250" s="237" t="s">
        <v>420</v>
      </c>
      <c r="D250" s="237" t="s">
        <v>569</v>
      </c>
      <c r="E250" s="237" t="s">
        <v>531</v>
      </c>
      <c r="F250" s="237" t="s">
        <v>573</v>
      </c>
      <c r="G250" s="237" t="s">
        <v>230</v>
      </c>
      <c r="H250" s="215">
        <v>238015</v>
      </c>
      <c r="I250" s="238">
        <v>6050</v>
      </c>
      <c r="J250" s="237" t="s">
        <v>389</v>
      </c>
      <c r="K250" s="237" t="s">
        <v>17</v>
      </c>
    </row>
    <row r="251" spans="1:11" s="3" customFormat="1" ht="24">
      <c r="A251" s="237"/>
      <c r="B251" s="237"/>
      <c r="C251" s="237"/>
      <c r="D251" s="237" t="s">
        <v>570</v>
      </c>
      <c r="E251" s="237"/>
      <c r="F251" s="237"/>
      <c r="G251" s="237"/>
      <c r="H251" s="215"/>
      <c r="I251" s="238"/>
      <c r="J251" s="237"/>
      <c r="K251" s="237"/>
    </row>
    <row r="252" spans="1:11" s="3" customFormat="1" ht="24">
      <c r="A252" s="237"/>
      <c r="B252" s="237"/>
      <c r="C252" s="237"/>
      <c r="D252" s="237" t="s">
        <v>571</v>
      </c>
      <c r="E252" s="237"/>
      <c r="F252" s="237"/>
      <c r="G252" s="237"/>
      <c r="H252" s="215"/>
      <c r="I252" s="238"/>
      <c r="J252" s="237"/>
      <c r="K252" s="237"/>
    </row>
    <row r="253" spans="1:11" s="3" customFormat="1" ht="24">
      <c r="A253" s="237"/>
      <c r="B253" s="237"/>
      <c r="C253" s="237"/>
      <c r="D253" s="237" t="s">
        <v>572</v>
      </c>
      <c r="E253" s="237"/>
      <c r="F253" s="237"/>
      <c r="G253" s="237"/>
      <c r="H253" s="215"/>
      <c r="I253" s="238"/>
      <c r="J253" s="237"/>
      <c r="K253" s="237"/>
    </row>
    <row r="254" spans="1:11" s="3" customFormat="1" ht="24">
      <c r="A254" s="237">
        <v>101</v>
      </c>
      <c r="B254" s="237" t="s">
        <v>227</v>
      </c>
      <c r="C254" s="237" t="s">
        <v>420</v>
      </c>
      <c r="D254" s="237" t="s">
        <v>574</v>
      </c>
      <c r="E254" s="237" t="s">
        <v>531</v>
      </c>
      <c r="F254" s="237" t="s">
        <v>575</v>
      </c>
      <c r="G254" s="237" t="s">
        <v>230</v>
      </c>
      <c r="H254" s="215" t="s">
        <v>494</v>
      </c>
      <c r="I254" s="238">
        <v>18000</v>
      </c>
      <c r="J254" s="237" t="s">
        <v>478</v>
      </c>
      <c r="K254" s="237" t="s">
        <v>17</v>
      </c>
    </row>
    <row r="255" spans="1:11" s="3" customFormat="1" ht="24">
      <c r="A255" s="237">
        <v>102</v>
      </c>
      <c r="B255" s="237" t="s">
        <v>227</v>
      </c>
      <c r="C255" s="237" t="s">
        <v>420</v>
      </c>
      <c r="D255" s="237" t="s">
        <v>576</v>
      </c>
      <c r="E255" s="237" t="s">
        <v>531</v>
      </c>
      <c r="F255" s="237" t="s">
        <v>577</v>
      </c>
      <c r="G255" s="237" t="s">
        <v>230</v>
      </c>
      <c r="H255" s="215">
        <v>238272</v>
      </c>
      <c r="I255" s="238">
        <v>19200</v>
      </c>
      <c r="J255" s="237" t="s">
        <v>478</v>
      </c>
      <c r="K255" s="237" t="s">
        <v>17</v>
      </c>
    </row>
    <row r="256" spans="1:11" s="3" customFormat="1" ht="24">
      <c r="A256" s="569" t="s">
        <v>226</v>
      </c>
      <c r="B256" s="569"/>
      <c r="C256" s="569"/>
      <c r="D256" s="569"/>
      <c r="E256" s="569"/>
      <c r="F256" s="569"/>
      <c r="G256" s="569"/>
      <c r="H256" s="570"/>
      <c r="I256" s="303"/>
      <c r="J256" s="299"/>
      <c r="K256" s="304"/>
    </row>
    <row r="257" spans="1:11" s="3" customFormat="1" ht="24">
      <c r="A257" s="307"/>
      <c r="B257" s="307"/>
      <c r="C257" s="307"/>
      <c r="D257" s="307"/>
      <c r="E257" s="307"/>
      <c r="F257" s="307"/>
      <c r="G257" s="307"/>
      <c r="H257" s="307"/>
      <c r="I257" s="310"/>
      <c r="J257" s="241"/>
      <c r="K257" s="305"/>
    </row>
    <row r="258" spans="1:11" ht="24">
      <c r="A258" s="240" t="s">
        <v>219</v>
      </c>
      <c r="B258" s="240" t="s">
        <v>25</v>
      </c>
      <c r="C258" s="240" t="s">
        <v>225</v>
      </c>
      <c r="D258" s="240" t="s">
        <v>220</v>
      </c>
      <c r="E258" s="240" t="s">
        <v>221</v>
      </c>
      <c r="F258" s="240" t="s">
        <v>222</v>
      </c>
      <c r="G258" s="240" t="s">
        <v>223</v>
      </c>
      <c r="H258" s="240" t="s">
        <v>223</v>
      </c>
      <c r="I258" s="239" t="s">
        <v>27</v>
      </c>
      <c r="J258" s="240" t="s">
        <v>224</v>
      </c>
      <c r="K258" s="240" t="s">
        <v>60</v>
      </c>
    </row>
    <row r="259" spans="1:11" s="3" customFormat="1" ht="24">
      <c r="A259" s="237"/>
      <c r="B259" s="237"/>
      <c r="C259" s="237"/>
      <c r="D259" s="237"/>
      <c r="E259" s="237"/>
      <c r="F259" s="237"/>
      <c r="G259" s="237"/>
      <c r="H259" s="237"/>
      <c r="I259" s="238"/>
      <c r="J259" s="237"/>
      <c r="K259" s="237"/>
    </row>
    <row r="260" spans="1:11" s="3" customFormat="1" ht="24">
      <c r="A260" s="237">
        <v>103</v>
      </c>
      <c r="B260" s="237" t="s">
        <v>227</v>
      </c>
      <c r="C260" s="237" t="s">
        <v>420</v>
      </c>
      <c r="D260" s="237" t="s">
        <v>578</v>
      </c>
      <c r="E260" s="237" t="s">
        <v>228</v>
      </c>
      <c r="F260" s="237" t="s">
        <v>579</v>
      </c>
      <c r="G260" s="237" t="s">
        <v>230</v>
      </c>
      <c r="H260" s="215">
        <v>238411</v>
      </c>
      <c r="I260" s="238">
        <v>1200</v>
      </c>
      <c r="J260" s="237" t="s">
        <v>478</v>
      </c>
      <c r="K260" s="237" t="s">
        <v>17</v>
      </c>
    </row>
    <row r="261" spans="1:11" s="3" customFormat="1" ht="24">
      <c r="A261" s="237">
        <v>104</v>
      </c>
      <c r="B261" s="237" t="s">
        <v>227</v>
      </c>
      <c r="C261" s="237" t="s">
        <v>420</v>
      </c>
      <c r="D261" s="237" t="s">
        <v>580</v>
      </c>
      <c r="E261" s="237" t="s">
        <v>228</v>
      </c>
      <c r="F261" s="237" t="s">
        <v>579</v>
      </c>
      <c r="G261" s="237" t="s">
        <v>230</v>
      </c>
      <c r="H261" s="215">
        <v>238411</v>
      </c>
      <c r="I261" s="238">
        <v>1200</v>
      </c>
      <c r="J261" s="237" t="s">
        <v>478</v>
      </c>
      <c r="K261" s="237" t="s">
        <v>17</v>
      </c>
    </row>
    <row r="262" spans="1:11" s="3" customFormat="1" ht="24">
      <c r="A262" s="237">
        <v>105</v>
      </c>
      <c r="B262" s="237" t="s">
        <v>227</v>
      </c>
      <c r="C262" s="237" t="s">
        <v>420</v>
      </c>
      <c r="D262" s="237" t="s">
        <v>582</v>
      </c>
      <c r="E262" s="237" t="s">
        <v>531</v>
      </c>
      <c r="F262" s="237" t="s">
        <v>539</v>
      </c>
      <c r="G262" s="237" t="s">
        <v>230</v>
      </c>
      <c r="H262" s="215">
        <v>238602</v>
      </c>
      <c r="I262" s="238">
        <v>80000</v>
      </c>
      <c r="J262" s="237" t="s">
        <v>389</v>
      </c>
      <c r="K262" s="237" t="s">
        <v>17</v>
      </c>
    </row>
    <row r="263" spans="1:11" s="3" customFormat="1" ht="24">
      <c r="A263" s="237"/>
      <c r="B263" s="237"/>
      <c r="C263" s="237"/>
      <c r="D263" s="218" t="s">
        <v>581</v>
      </c>
      <c r="E263" s="237"/>
      <c r="F263" s="237"/>
      <c r="G263" s="237"/>
      <c r="H263" s="215"/>
      <c r="I263" s="238"/>
      <c r="J263" s="237"/>
      <c r="K263" s="237"/>
    </row>
    <row r="264" spans="1:11" s="3" customFormat="1" ht="24">
      <c r="A264" s="237">
        <v>106</v>
      </c>
      <c r="B264" s="237" t="s">
        <v>227</v>
      </c>
      <c r="C264" s="237" t="s">
        <v>420</v>
      </c>
      <c r="D264" s="237" t="s">
        <v>583</v>
      </c>
      <c r="E264" s="237" t="s">
        <v>531</v>
      </c>
      <c r="F264" s="237" t="s">
        <v>584</v>
      </c>
      <c r="G264" s="237" t="s">
        <v>230</v>
      </c>
      <c r="H264" s="215">
        <v>239184</v>
      </c>
      <c r="I264" s="238">
        <v>2250</v>
      </c>
      <c r="J264" s="237" t="s">
        <v>389</v>
      </c>
      <c r="K264" s="237" t="s">
        <v>17</v>
      </c>
    </row>
    <row r="265" spans="1:11" s="3" customFormat="1" ht="24">
      <c r="A265" s="237">
        <v>107</v>
      </c>
      <c r="B265" s="237" t="s">
        <v>227</v>
      </c>
      <c r="C265" s="237" t="s">
        <v>420</v>
      </c>
      <c r="D265" s="237" t="s">
        <v>586</v>
      </c>
      <c r="E265" s="237" t="s">
        <v>531</v>
      </c>
      <c r="F265" s="237" t="s">
        <v>324</v>
      </c>
      <c r="G265" s="237" t="s">
        <v>230</v>
      </c>
      <c r="H265" s="215">
        <v>241084</v>
      </c>
      <c r="I265" s="238">
        <v>2300</v>
      </c>
      <c r="J265" s="237" t="s">
        <v>478</v>
      </c>
      <c r="K265" s="237" t="s">
        <v>17</v>
      </c>
    </row>
    <row r="266" spans="1:11" s="3" customFormat="1" ht="24">
      <c r="A266" s="237"/>
      <c r="B266" s="237"/>
      <c r="C266" s="237"/>
      <c r="D266" s="237"/>
      <c r="E266" s="237"/>
      <c r="F266" s="237" t="s">
        <v>590</v>
      </c>
      <c r="G266" s="237"/>
      <c r="H266" s="215"/>
      <c r="I266" s="238"/>
      <c r="J266" s="237"/>
      <c r="K266" s="237"/>
    </row>
    <row r="267" spans="1:11" s="3" customFormat="1" ht="24">
      <c r="A267" s="237"/>
      <c r="B267" s="237"/>
      <c r="C267" s="237"/>
      <c r="D267" s="237"/>
      <c r="E267" s="237"/>
      <c r="F267" s="237" t="s">
        <v>585</v>
      </c>
      <c r="G267" s="237"/>
      <c r="H267" s="215"/>
      <c r="I267" s="238"/>
      <c r="J267" s="237"/>
      <c r="K267" s="237"/>
    </row>
    <row r="268" spans="1:11" s="3" customFormat="1" ht="24">
      <c r="A268" s="237">
        <v>108</v>
      </c>
      <c r="B268" s="237" t="s">
        <v>227</v>
      </c>
      <c r="C268" s="237" t="s">
        <v>420</v>
      </c>
      <c r="D268" s="237" t="s">
        <v>587</v>
      </c>
      <c r="E268" s="237" t="s">
        <v>531</v>
      </c>
      <c r="F268" s="237" t="s">
        <v>324</v>
      </c>
      <c r="G268" s="237" t="s">
        <v>230</v>
      </c>
      <c r="H268" s="215">
        <v>241084</v>
      </c>
      <c r="I268" s="238">
        <v>2300</v>
      </c>
      <c r="J268" s="237" t="s">
        <v>478</v>
      </c>
      <c r="K268" s="237" t="s">
        <v>17</v>
      </c>
    </row>
    <row r="269" spans="1:11" s="3" customFormat="1" ht="24">
      <c r="A269" s="237"/>
      <c r="B269" s="237"/>
      <c r="C269" s="237"/>
      <c r="D269" s="237"/>
      <c r="E269" s="237"/>
      <c r="F269" s="237" t="s">
        <v>590</v>
      </c>
      <c r="G269" s="237"/>
      <c r="H269" s="215"/>
      <c r="I269" s="238"/>
      <c r="J269" s="237"/>
      <c r="K269" s="237"/>
    </row>
    <row r="270" spans="1:11" s="3" customFormat="1" ht="24">
      <c r="A270" s="237"/>
      <c r="B270" s="237"/>
      <c r="C270" s="237"/>
      <c r="D270" s="237"/>
      <c r="E270" s="237"/>
      <c r="F270" s="237" t="s">
        <v>585</v>
      </c>
      <c r="G270" s="237"/>
      <c r="H270" s="215"/>
      <c r="I270" s="238"/>
      <c r="J270" s="237"/>
      <c r="K270" s="237"/>
    </row>
    <row r="271" spans="1:11" s="3" customFormat="1" ht="24">
      <c r="A271" s="237">
        <v>109</v>
      </c>
      <c r="B271" s="237" t="s">
        <v>227</v>
      </c>
      <c r="C271" s="237" t="s">
        <v>420</v>
      </c>
      <c r="D271" s="237" t="s">
        <v>588</v>
      </c>
      <c r="E271" s="237" t="s">
        <v>531</v>
      </c>
      <c r="F271" s="237" t="s">
        <v>324</v>
      </c>
      <c r="G271" s="237" t="s">
        <v>230</v>
      </c>
      <c r="H271" s="215">
        <v>241084</v>
      </c>
      <c r="I271" s="238">
        <v>2300</v>
      </c>
      <c r="J271" s="237" t="s">
        <v>478</v>
      </c>
      <c r="K271" s="237" t="s">
        <v>17</v>
      </c>
    </row>
    <row r="272" spans="1:11" s="3" customFormat="1" ht="24">
      <c r="A272" s="237"/>
      <c r="B272" s="237"/>
      <c r="C272" s="237"/>
      <c r="D272" s="237"/>
      <c r="E272" s="237"/>
      <c r="F272" s="237" t="s">
        <v>590</v>
      </c>
      <c r="G272" s="237"/>
      <c r="H272" s="215"/>
      <c r="I272" s="238"/>
      <c r="J272" s="237"/>
      <c r="K272" s="237"/>
    </row>
    <row r="273" spans="1:11" s="3" customFormat="1" ht="24">
      <c r="A273" s="237"/>
      <c r="B273" s="237"/>
      <c r="C273" s="237"/>
      <c r="D273" s="237"/>
      <c r="E273" s="237"/>
      <c r="F273" s="237" t="s">
        <v>585</v>
      </c>
      <c r="G273" s="237"/>
      <c r="H273" s="215"/>
      <c r="I273" s="238"/>
      <c r="J273" s="237"/>
      <c r="K273" s="237"/>
    </row>
    <row r="274" spans="1:11" s="3" customFormat="1" ht="24">
      <c r="A274" s="237">
        <v>110</v>
      </c>
      <c r="B274" s="237" t="s">
        <v>227</v>
      </c>
      <c r="C274" s="237" t="s">
        <v>420</v>
      </c>
      <c r="D274" s="237" t="s">
        <v>589</v>
      </c>
      <c r="E274" s="237" t="s">
        <v>531</v>
      </c>
      <c r="F274" s="237" t="s">
        <v>324</v>
      </c>
      <c r="G274" s="237" t="s">
        <v>230</v>
      </c>
      <c r="H274" s="215">
        <v>241295</v>
      </c>
      <c r="I274" s="238">
        <v>4290</v>
      </c>
      <c r="J274" s="237" t="s">
        <v>389</v>
      </c>
      <c r="K274" s="237" t="s">
        <v>17</v>
      </c>
    </row>
    <row r="275" spans="1:11" s="3" customFormat="1" ht="24">
      <c r="A275" s="237"/>
      <c r="B275" s="323" t="s">
        <v>227</v>
      </c>
      <c r="C275" s="323" t="s">
        <v>420</v>
      </c>
      <c r="D275" s="323" t="s">
        <v>1130</v>
      </c>
      <c r="E275" s="323" t="s">
        <v>531</v>
      </c>
      <c r="F275" s="323" t="s">
        <v>1129</v>
      </c>
      <c r="G275" s="323" t="s">
        <v>230</v>
      </c>
      <c r="H275" s="215">
        <v>241604</v>
      </c>
      <c r="I275" s="324">
        <v>1200</v>
      </c>
      <c r="J275" s="323" t="s">
        <v>428</v>
      </c>
      <c r="K275" s="323" t="s">
        <v>17</v>
      </c>
    </row>
    <row r="276" spans="1:11" s="3" customFormat="1" ht="24">
      <c r="A276" s="237"/>
      <c r="B276" s="323" t="s">
        <v>227</v>
      </c>
      <c r="C276" s="323" t="s">
        <v>420</v>
      </c>
      <c r="D276" s="323" t="s">
        <v>1131</v>
      </c>
      <c r="E276" s="323" t="s">
        <v>531</v>
      </c>
      <c r="F276" s="323" t="s">
        <v>1129</v>
      </c>
      <c r="G276" s="323" t="s">
        <v>230</v>
      </c>
      <c r="H276" s="215">
        <v>241604</v>
      </c>
      <c r="I276" s="324">
        <v>1200</v>
      </c>
      <c r="J276" s="323" t="s">
        <v>428</v>
      </c>
      <c r="K276" s="323" t="s">
        <v>17</v>
      </c>
    </row>
    <row r="277" spans="1:11" s="3" customFormat="1" ht="24">
      <c r="A277" s="569" t="s">
        <v>226</v>
      </c>
      <c r="B277" s="569"/>
      <c r="C277" s="569"/>
      <c r="D277" s="569"/>
      <c r="E277" s="569"/>
      <c r="F277" s="569"/>
      <c r="G277" s="569"/>
      <c r="H277" s="570"/>
      <c r="I277" s="303"/>
      <c r="J277" s="299"/>
      <c r="K277" s="304"/>
    </row>
    <row r="278" spans="1:11" s="3" customFormat="1" ht="24">
      <c r="A278" s="307"/>
      <c r="B278" s="307"/>
      <c r="C278" s="307"/>
      <c r="D278" s="307"/>
      <c r="E278" s="307"/>
      <c r="F278" s="307"/>
      <c r="G278" s="307"/>
      <c r="H278" s="307"/>
      <c r="I278" s="310"/>
      <c r="J278" s="241"/>
      <c r="K278" s="305"/>
    </row>
    <row r="279" spans="1:11" ht="24">
      <c r="A279" s="240" t="s">
        <v>219</v>
      </c>
      <c r="B279" s="240" t="s">
        <v>25</v>
      </c>
      <c r="C279" s="240" t="s">
        <v>225</v>
      </c>
      <c r="D279" s="240" t="s">
        <v>220</v>
      </c>
      <c r="E279" s="240" t="s">
        <v>221</v>
      </c>
      <c r="F279" s="240" t="s">
        <v>222</v>
      </c>
      <c r="G279" s="240" t="s">
        <v>223</v>
      </c>
      <c r="H279" s="240" t="s">
        <v>223</v>
      </c>
      <c r="I279" s="239" t="s">
        <v>27</v>
      </c>
      <c r="J279" s="240" t="s">
        <v>224</v>
      </c>
      <c r="K279" s="240" t="s">
        <v>60</v>
      </c>
    </row>
    <row r="280" spans="1:11" s="3" customFormat="1" ht="24">
      <c r="A280" s="237"/>
      <c r="B280" s="237"/>
      <c r="C280" s="237"/>
      <c r="D280" s="237"/>
      <c r="E280" s="237"/>
      <c r="F280" s="237"/>
      <c r="G280" s="237"/>
      <c r="H280" s="237"/>
      <c r="I280" s="238"/>
      <c r="J280" s="237"/>
      <c r="K280" s="237"/>
    </row>
    <row r="281" spans="1:11" s="3" customFormat="1" ht="24">
      <c r="A281" s="323"/>
      <c r="B281" s="323" t="s">
        <v>227</v>
      </c>
      <c r="C281" s="323" t="s">
        <v>420</v>
      </c>
      <c r="D281" s="323" t="s">
        <v>1132</v>
      </c>
      <c r="E281" s="323" t="s">
        <v>531</v>
      </c>
      <c r="F281" s="323" t="s">
        <v>1129</v>
      </c>
      <c r="G281" s="323" t="s">
        <v>230</v>
      </c>
      <c r="H281" s="215">
        <v>241604</v>
      </c>
      <c r="I281" s="324">
        <v>1200</v>
      </c>
      <c r="J281" s="323" t="s">
        <v>428</v>
      </c>
      <c r="K281" s="323" t="s">
        <v>17</v>
      </c>
    </row>
    <row r="282" spans="1:11" s="3" customFormat="1" ht="24">
      <c r="A282" s="323"/>
      <c r="B282" s="323" t="s">
        <v>227</v>
      </c>
      <c r="C282" s="323" t="s">
        <v>420</v>
      </c>
      <c r="D282" s="323" t="s">
        <v>1133</v>
      </c>
      <c r="E282" s="323" t="s">
        <v>531</v>
      </c>
      <c r="F282" s="323" t="s">
        <v>1129</v>
      </c>
      <c r="G282" s="323" t="s">
        <v>230</v>
      </c>
      <c r="H282" s="215">
        <v>241604</v>
      </c>
      <c r="I282" s="324">
        <v>1200</v>
      </c>
      <c r="J282" s="323" t="s">
        <v>428</v>
      </c>
      <c r="K282" s="323" t="s">
        <v>17</v>
      </c>
    </row>
    <row r="283" spans="1:11" s="3" customFormat="1" ht="24">
      <c r="A283" s="323"/>
      <c r="B283" s="323"/>
      <c r="C283" s="323"/>
      <c r="D283" s="323"/>
      <c r="E283" s="323"/>
      <c r="F283" s="323"/>
      <c r="G283" s="323"/>
      <c r="H283" s="323"/>
      <c r="I283" s="324"/>
      <c r="J283" s="323"/>
      <c r="K283" s="323"/>
    </row>
    <row r="284" spans="1:11" s="3" customFormat="1" ht="24">
      <c r="A284" s="323"/>
      <c r="B284" s="323"/>
      <c r="C284" s="323"/>
      <c r="D284" s="323"/>
      <c r="E284" s="323"/>
      <c r="F284" s="323"/>
      <c r="G284" s="323"/>
      <c r="H284" s="323"/>
      <c r="I284" s="324"/>
      <c r="J284" s="323"/>
      <c r="K284" s="323"/>
    </row>
    <row r="285" spans="1:11" s="3" customFormat="1" ht="24">
      <c r="A285" s="237">
        <v>111</v>
      </c>
      <c r="B285" s="237" t="s">
        <v>227</v>
      </c>
      <c r="C285" s="237" t="s">
        <v>420</v>
      </c>
      <c r="D285" s="237" t="s">
        <v>591</v>
      </c>
      <c r="E285" s="237" t="s">
        <v>592</v>
      </c>
      <c r="F285" s="237" t="s">
        <v>593</v>
      </c>
      <c r="G285" s="237" t="s">
        <v>230</v>
      </c>
      <c r="H285" s="215">
        <v>235362</v>
      </c>
      <c r="I285" s="238">
        <v>6000</v>
      </c>
      <c r="J285" s="237" t="s">
        <v>389</v>
      </c>
      <c r="K285" s="237" t="s">
        <v>17</v>
      </c>
    </row>
    <row r="286" spans="1:11" s="3" customFormat="1" ht="24">
      <c r="A286" s="237">
        <v>112</v>
      </c>
      <c r="B286" s="237" t="s">
        <v>227</v>
      </c>
      <c r="C286" s="237" t="s">
        <v>420</v>
      </c>
      <c r="D286" s="237" t="s">
        <v>594</v>
      </c>
      <c r="E286" s="237" t="s">
        <v>592</v>
      </c>
      <c r="F286" s="237" t="s">
        <v>595</v>
      </c>
      <c r="G286" s="237" t="s">
        <v>230</v>
      </c>
      <c r="H286" s="215">
        <v>236089</v>
      </c>
      <c r="I286" s="238">
        <v>4000</v>
      </c>
      <c r="J286" s="237" t="s">
        <v>389</v>
      </c>
      <c r="K286" s="237" t="s">
        <v>17</v>
      </c>
    </row>
    <row r="287" spans="1:11" s="3" customFormat="1" ht="24">
      <c r="A287" s="237">
        <v>113</v>
      </c>
      <c r="B287" s="237" t="s">
        <v>227</v>
      </c>
      <c r="C287" s="237" t="s">
        <v>420</v>
      </c>
      <c r="D287" s="237" t="s">
        <v>596</v>
      </c>
      <c r="E287" s="237" t="s">
        <v>592</v>
      </c>
      <c r="F287" s="237" t="s">
        <v>597</v>
      </c>
      <c r="G287" s="237" t="s">
        <v>230</v>
      </c>
      <c r="H287" s="215">
        <v>236572</v>
      </c>
      <c r="I287" s="238">
        <v>3500</v>
      </c>
      <c r="J287" s="237" t="s">
        <v>389</v>
      </c>
      <c r="K287" s="237" t="s">
        <v>17</v>
      </c>
    </row>
    <row r="288" spans="1:11" s="3" customFormat="1" ht="24">
      <c r="A288" s="237">
        <v>114</v>
      </c>
      <c r="B288" s="237" t="s">
        <v>227</v>
      </c>
      <c r="C288" s="237" t="s">
        <v>420</v>
      </c>
      <c r="D288" s="237" t="s">
        <v>598</v>
      </c>
      <c r="E288" s="237" t="s">
        <v>592</v>
      </c>
      <c r="F288" s="237" t="s">
        <v>599</v>
      </c>
      <c r="G288" s="237" t="s">
        <v>230</v>
      </c>
      <c r="H288" s="215">
        <v>238600</v>
      </c>
      <c r="I288" s="238">
        <v>5000</v>
      </c>
      <c r="J288" s="237" t="s">
        <v>389</v>
      </c>
      <c r="K288" s="237" t="s">
        <v>17</v>
      </c>
    </row>
    <row r="289" spans="1:11" s="3" customFormat="1" ht="24">
      <c r="A289" s="237">
        <v>115</v>
      </c>
      <c r="B289" s="237" t="s">
        <v>227</v>
      </c>
      <c r="C289" s="237" t="s">
        <v>420</v>
      </c>
      <c r="D289" s="237" t="s">
        <v>600</v>
      </c>
      <c r="E289" s="237" t="s">
        <v>592</v>
      </c>
      <c r="F289" s="237" t="s">
        <v>601</v>
      </c>
      <c r="G289" s="237" t="s">
        <v>230</v>
      </c>
      <c r="H289" s="215">
        <v>239168</v>
      </c>
      <c r="I289" s="238">
        <v>10000</v>
      </c>
      <c r="J289" s="237" t="s">
        <v>389</v>
      </c>
      <c r="K289" s="237" t="s">
        <v>17</v>
      </c>
    </row>
    <row r="290" spans="1:11" s="3" customFormat="1" ht="24">
      <c r="A290" s="237">
        <v>116</v>
      </c>
      <c r="B290" s="237" t="s">
        <v>227</v>
      </c>
      <c r="C290" s="237" t="s">
        <v>420</v>
      </c>
      <c r="D290" s="237" t="s">
        <v>602</v>
      </c>
      <c r="E290" s="237" t="s">
        <v>592</v>
      </c>
      <c r="F290" s="237" t="s">
        <v>601</v>
      </c>
      <c r="G290" s="237" t="s">
        <v>230</v>
      </c>
      <c r="H290" s="215">
        <v>239168</v>
      </c>
      <c r="I290" s="238">
        <v>10000</v>
      </c>
      <c r="J290" s="237" t="s">
        <v>389</v>
      </c>
      <c r="K290" s="237" t="s">
        <v>17</v>
      </c>
    </row>
    <row r="291" spans="1:11" s="3" customFormat="1" ht="24">
      <c r="A291" s="237">
        <v>117</v>
      </c>
      <c r="B291" s="237" t="s">
        <v>227</v>
      </c>
      <c r="C291" s="237" t="s">
        <v>420</v>
      </c>
      <c r="D291" s="237" t="s">
        <v>603</v>
      </c>
      <c r="E291" s="237" t="s">
        <v>592</v>
      </c>
      <c r="F291" s="237" t="s">
        <v>604</v>
      </c>
      <c r="G291" s="237" t="s">
        <v>230</v>
      </c>
      <c r="H291" s="215">
        <v>240525</v>
      </c>
      <c r="I291" s="238">
        <v>10000</v>
      </c>
      <c r="J291" s="237" t="s">
        <v>389</v>
      </c>
      <c r="K291" s="237" t="s">
        <v>17</v>
      </c>
    </row>
    <row r="292" spans="1:11" s="3" customFormat="1" ht="24">
      <c r="A292" s="237">
        <v>118</v>
      </c>
      <c r="B292" s="237" t="s">
        <v>227</v>
      </c>
      <c r="C292" s="237" t="s">
        <v>420</v>
      </c>
      <c r="D292" s="237" t="s">
        <v>605</v>
      </c>
      <c r="E292" s="237" t="s">
        <v>606</v>
      </c>
      <c r="F292" s="237" t="s">
        <v>606</v>
      </c>
      <c r="G292" s="237" t="s">
        <v>230</v>
      </c>
      <c r="H292" s="215">
        <v>233810</v>
      </c>
      <c r="I292" s="238">
        <v>800</v>
      </c>
      <c r="J292" s="237" t="s">
        <v>478</v>
      </c>
      <c r="K292" s="237" t="s">
        <v>423</v>
      </c>
    </row>
    <row r="293" spans="1:11" s="3" customFormat="1" ht="24">
      <c r="A293" s="237">
        <v>119</v>
      </c>
      <c r="B293" s="237" t="s">
        <v>227</v>
      </c>
      <c r="C293" s="237" t="s">
        <v>420</v>
      </c>
      <c r="D293" s="237" t="s">
        <v>607</v>
      </c>
      <c r="E293" s="237" t="s">
        <v>606</v>
      </c>
      <c r="F293" s="237" t="s">
        <v>606</v>
      </c>
      <c r="G293" s="237" t="s">
        <v>230</v>
      </c>
      <c r="H293" s="215">
        <v>233810</v>
      </c>
      <c r="I293" s="238">
        <v>800</v>
      </c>
      <c r="J293" s="237" t="s">
        <v>478</v>
      </c>
      <c r="K293" s="237" t="s">
        <v>423</v>
      </c>
    </row>
    <row r="294" spans="1:11" s="3" customFormat="1" ht="24">
      <c r="A294" s="237">
        <v>120</v>
      </c>
      <c r="B294" s="237" t="s">
        <v>227</v>
      </c>
      <c r="C294" s="237" t="s">
        <v>420</v>
      </c>
      <c r="D294" s="237" t="s">
        <v>608</v>
      </c>
      <c r="E294" s="237" t="s">
        <v>609</v>
      </c>
      <c r="F294" s="237" t="s">
        <v>609</v>
      </c>
      <c r="G294" s="237" t="s">
        <v>230</v>
      </c>
      <c r="H294" s="215">
        <v>234579</v>
      </c>
      <c r="I294" s="238">
        <v>2200</v>
      </c>
      <c r="J294" s="237" t="s">
        <v>389</v>
      </c>
      <c r="K294" s="237" t="s">
        <v>17</v>
      </c>
    </row>
    <row r="295" spans="1:11" s="3" customFormat="1" ht="24">
      <c r="A295" s="237">
        <v>121</v>
      </c>
      <c r="B295" s="237" t="s">
        <v>227</v>
      </c>
      <c r="C295" s="237" t="s">
        <v>420</v>
      </c>
      <c r="D295" s="237" t="s">
        <v>610</v>
      </c>
      <c r="E295" s="237" t="s">
        <v>611</v>
      </c>
      <c r="F295" s="237" t="s">
        <v>611</v>
      </c>
      <c r="G295" s="237" t="s">
        <v>230</v>
      </c>
      <c r="H295" s="215">
        <v>235725</v>
      </c>
      <c r="I295" s="238">
        <v>2500</v>
      </c>
      <c r="J295" s="237" t="s">
        <v>389</v>
      </c>
      <c r="K295" s="237" t="s">
        <v>17</v>
      </c>
    </row>
    <row r="296" spans="1:11" s="3" customFormat="1" ht="24">
      <c r="A296" s="237">
        <v>122</v>
      </c>
      <c r="B296" s="237" t="s">
        <v>227</v>
      </c>
      <c r="C296" s="237" t="s">
        <v>420</v>
      </c>
      <c r="D296" s="237" t="s">
        <v>612</v>
      </c>
      <c r="E296" s="237" t="s">
        <v>611</v>
      </c>
      <c r="F296" s="237" t="s">
        <v>611</v>
      </c>
      <c r="G296" s="237" t="s">
        <v>230</v>
      </c>
      <c r="H296" s="215">
        <v>235725</v>
      </c>
      <c r="I296" s="238">
        <v>2500</v>
      </c>
      <c r="J296" s="237" t="s">
        <v>428</v>
      </c>
      <c r="K296" s="237" t="s">
        <v>17</v>
      </c>
    </row>
    <row r="297" spans="1:11" s="3" customFormat="1" ht="24">
      <c r="A297" s="237">
        <v>123</v>
      </c>
      <c r="B297" s="237" t="s">
        <v>227</v>
      </c>
      <c r="C297" s="237" t="s">
        <v>420</v>
      </c>
      <c r="D297" s="237" t="s">
        <v>613</v>
      </c>
      <c r="E297" s="237" t="s">
        <v>611</v>
      </c>
      <c r="F297" s="237" t="s">
        <v>611</v>
      </c>
      <c r="G297" s="237" t="s">
        <v>230</v>
      </c>
      <c r="H297" s="215">
        <v>236823</v>
      </c>
      <c r="I297" s="238">
        <v>2100</v>
      </c>
      <c r="J297" s="237" t="s">
        <v>389</v>
      </c>
      <c r="K297" s="237" t="s">
        <v>17</v>
      </c>
    </row>
    <row r="298" spans="1:11" s="3" customFormat="1" ht="24">
      <c r="A298" s="237">
        <v>124</v>
      </c>
      <c r="B298" s="237" t="s">
        <v>227</v>
      </c>
      <c r="C298" s="237" t="s">
        <v>420</v>
      </c>
      <c r="D298" s="237" t="s">
        <v>614</v>
      </c>
      <c r="E298" s="237" t="s">
        <v>611</v>
      </c>
      <c r="F298" s="237" t="s">
        <v>611</v>
      </c>
      <c r="G298" s="237" t="s">
        <v>230</v>
      </c>
      <c r="H298" s="215">
        <v>236823</v>
      </c>
      <c r="I298" s="238">
        <v>2100</v>
      </c>
      <c r="J298" s="237" t="s">
        <v>389</v>
      </c>
      <c r="K298" s="237" t="s">
        <v>17</v>
      </c>
    </row>
    <row r="299" spans="1:11" s="3" customFormat="1" ht="24">
      <c r="A299" s="237">
        <v>125</v>
      </c>
      <c r="B299" s="237" t="s">
        <v>227</v>
      </c>
      <c r="C299" s="237" t="s">
        <v>420</v>
      </c>
      <c r="D299" s="237" t="s">
        <v>615</v>
      </c>
      <c r="E299" s="237" t="s">
        <v>611</v>
      </c>
      <c r="F299" s="237" t="s">
        <v>611</v>
      </c>
      <c r="G299" s="237" t="s">
        <v>230</v>
      </c>
      <c r="H299" s="215">
        <v>237294</v>
      </c>
      <c r="I299" s="238">
        <v>2640</v>
      </c>
      <c r="J299" s="237" t="s">
        <v>389</v>
      </c>
      <c r="K299" s="237" t="s">
        <v>17</v>
      </c>
    </row>
    <row r="300" spans="1:11" s="3" customFormat="1" ht="24">
      <c r="A300" s="237">
        <v>126</v>
      </c>
      <c r="B300" s="237" t="s">
        <v>227</v>
      </c>
      <c r="C300" s="237" t="s">
        <v>420</v>
      </c>
      <c r="D300" s="237" t="s">
        <v>616</v>
      </c>
      <c r="E300" s="237" t="s">
        <v>611</v>
      </c>
      <c r="F300" s="237" t="s">
        <v>611</v>
      </c>
      <c r="G300" s="237" t="s">
        <v>230</v>
      </c>
      <c r="H300" s="215">
        <v>237294</v>
      </c>
      <c r="I300" s="238">
        <v>2640</v>
      </c>
      <c r="J300" s="237" t="s">
        <v>428</v>
      </c>
      <c r="K300" s="237" t="s">
        <v>17</v>
      </c>
    </row>
    <row r="301" spans="1:11" s="3" customFormat="1" ht="24">
      <c r="A301" s="237">
        <v>127</v>
      </c>
      <c r="B301" s="237" t="s">
        <v>227</v>
      </c>
      <c r="C301" s="237" t="s">
        <v>420</v>
      </c>
      <c r="D301" s="237" t="s">
        <v>617</v>
      </c>
      <c r="E301" s="237" t="s">
        <v>611</v>
      </c>
      <c r="F301" s="237" t="s">
        <v>611</v>
      </c>
      <c r="G301" s="237" t="s">
        <v>230</v>
      </c>
      <c r="H301" s="215">
        <v>237294</v>
      </c>
      <c r="I301" s="238">
        <v>2640</v>
      </c>
      <c r="J301" s="237" t="s">
        <v>428</v>
      </c>
      <c r="K301" s="237" t="s">
        <v>17</v>
      </c>
    </row>
    <row r="302" spans="1:11" s="3" customFormat="1" ht="24">
      <c r="A302" s="569" t="s">
        <v>226</v>
      </c>
      <c r="B302" s="569"/>
      <c r="C302" s="569"/>
      <c r="D302" s="569"/>
      <c r="E302" s="569"/>
      <c r="F302" s="569"/>
      <c r="G302" s="569"/>
      <c r="H302" s="570"/>
      <c r="I302" s="303"/>
      <c r="J302" s="299"/>
      <c r="K302" s="304"/>
    </row>
    <row r="303" spans="1:11" s="3" customFormat="1" ht="24">
      <c r="A303" s="307"/>
      <c r="B303" s="307"/>
      <c r="C303" s="307"/>
      <c r="D303" s="307"/>
      <c r="E303" s="307"/>
      <c r="F303" s="307"/>
      <c r="G303" s="307"/>
      <c r="H303" s="307"/>
      <c r="I303" s="310"/>
      <c r="J303" s="241"/>
      <c r="K303" s="305"/>
    </row>
    <row r="304" spans="1:11" ht="24">
      <c r="A304" s="240" t="s">
        <v>219</v>
      </c>
      <c r="B304" s="240" t="s">
        <v>25</v>
      </c>
      <c r="C304" s="240" t="s">
        <v>225</v>
      </c>
      <c r="D304" s="240" t="s">
        <v>220</v>
      </c>
      <c r="E304" s="240" t="s">
        <v>221</v>
      </c>
      <c r="F304" s="240" t="s">
        <v>222</v>
      </c>
      <c r="G304" s="240" t="s">
        <v>223</v>
      </c>
      <c r="H304" s="240" t="s">
        <v>223</v>
      </c>
      <c r="I304" s="239" t="s">
        <v>27</v>
      </c>
      <c r="J304" s="240" t="s">
        <v>224</v>
      </c>
      <c r="K304" s="240" t="s">
        <v>60</v>
      </c>
    </row>
    <row r="305" spans="1:11" s="3" customFormat="1" ht="24">
      <c r="A305" s="237"/>
      <c r="B305" s="237"/>
      <c r="C305" s="237"/>
      <c r="D305" s="237"/>
      <c r="E305" s="237"/>
      <c r="F305" s="237"/>
      <c r="G305" s="237"/>
      <c r="H305" s="237"/>
      <c r="I305" s="238"/>
      <c r="J305" s="237"/>
      <c r="K305" s="237"/>
    </row>
    <row r="306" spans="1:11" s="3" customFormat="1" ht="24">
      <c r="A306" s="237">
        <v>128</v>
      </c>
      <c r="B306" s="237" t="s">
        <v>227</v>
      </c>
      <c r="C306" s="237" t="s">
        <v>420</v>
      </c>
      <c r="D306" s="237" t="s">
        <v>618</v>
      </c>
      <c r="E306" s="237" t="s">
        <v>611</v>
      </c>
      <c r="F306" s="237" t="s">
        <v>611</v>
      </c>
      <c r="G306" s="237" t="s">
        <v>230</v>
      </c>
      <c r="H306" s="215">
        <v>237294</v>
      </c>
      <c r="I306" s="238">
        <v>2640</v>
      </c>
      <c r="J306" s="237" t="s">
        <v>478</v>
      </c>
      <c r="K306" s="237" t="s">
        <v>17</v>
      </c>
    </row>
    <row r="307" spans="1:11" s="3" customFormat="1" ht="24">
      <c r="A307" s="237">
        <v>129</v>
      </c>
      <c r="B307" s="237" t="s">
        <v>227</v>
      </c>
      <c r="C307" s="237" t="s">
        <v>420</v>
      </c>
      <c r="D307" s="237" t="s">
        <v>619</v>
      </c>
      <c r="E307" s="237" t="s">
        <v>611</v>
      </c>
      <c r="F307" s="237" t="s">
        <v>611</v>
      </c>
      <c r="G307" s="237" t="s">
        <v>230</v>
      </c>
      <c r="H307" s="215">
        <v>237294</v>
      </c>
      <c r="I307" s="238">
        <v>2640</v>
      </c>
      <c r="J307" s="237" t="s">
        <v>389</v>
      </c>
      <c r="K307" s="237" t="s">
        <v>17</v>
      </c>
    </row>
    <row r="308" spans="1:11" s="3" customFormat="1" ht="24">
      <c r="A308" s="237">
        <v>130</v>
      </c>
      <c r="B308" s="237" t="s">
        <v>227</v>
      </c>
      <c r="C308" s="237" t="s">
        <v>420</v>
      </c>
      <c r="D308" s="237" t="s">
        <v>620</v>
      </c>
      <c r="E308" s="237" t="s">
        <v>611</v>
      </c>
      <c r="F308" s="237" t="s">
        <v>611</v>
      </c>
      <c r="G308" s="237" t="s">
        <v>230</v>
      </c>
      <c r="H308" s="215">
        <v>237294</v>
      </c>
      <c r="I308" s="238">
        <v>2640</v>
      </c>
      <c r="J308" s="237" t="s">
        <v>389</v>
      </c>
      <c r="K308" s="237" t="s">
        <v>17</v>
      </c>
    </row>
    <row r="309" spans="1:11" s="3" customFormat="1" ht="24">
      <c r="A309" s="237">
        <v>131</v>
      </c>
      <c r="B309" s="237" t="s">
        <v>227</v>
      </c>
      <c r="C309" s="237" t="s">
        <v>420</v>
      </c>
      <c r="D309" s="237" t="s">
        <v>621</v>
      </c>
      <c r="E309" s="237" t="s">
        <v>622</v>
      </c>
      <c r="F309" s="237" t="s">
        <v>622</v>
      </c>
      <c r="G309" s="237" t="s">
        <v>230</v>
      </c>
      <c r="H309" s="215">
        <v>237673</v>
      </c>
      <c r="I309" s="238">
        <v>3200</v>
      </c>
      <c r="J309" s="237" t="s">
        <v>478</v>
      </c>
      <c r="K309" s="237" t="s">
        <v>17</v>
      </c>
    </row>
    <row r="310" spans="1:11" s="3" customFormat="1" ht="24">
      <c r="A310" s="237"/>
      <c r="B310" s="237"/>
      <c r="C310" s="237"/>
      <c r="D310" s="237"/>
      <c r="E310" s="237"/>
      <c r="F310" s="237" t="s">
        <v>623</v>
      </c>
      <c r="G310" s="237"/>
      <c r="H310" s="215"/>
      <c r="I310" s="238"/>
      <c r="J310" s="237"/>
      <c r="K310" s="237"/>
    </row>
    <row r="311" spans="1:11" s="3" customFormat="1" ht="24">
      <c r="A311" s="237">
        <v>132</v>
      </c>
      <c r="B311" s="237" t="s">
        <v>227</v>
      </c>
      <c r="C311" s="237" t="s">
        <v>420</v>
      </c>
      <c r="D311" s="237" t="s">
        <v>627</v>
      </c>
      <c r="E311" s="237" t="s">
        <v>622</v>
      </c>
      <c r="F311" s="237" t="s">
        <v>622</v>
      </c>
      <c r="G311" s="237" t="s">
        <v>230</v>
      </c>
      <c r="H311" s="215">
        <v>238764</v>
      </c>
      <c r="I311" s="238">
        <v>2750</v>
      </c>
      <c r="J311" s="237" t="s">
        <v>389</v>
      </c>
      <c r="K311" s="237" t="s">
        <v>17</v>
      </c>
    </row>
    <row r="312" spans="1:11" s="3" customFormat="1" ht="24">
      <c r="A312" s="237"/>
      <c r="B312" s="237"/>
      <c r="C312" s="237"/>
      <c r="D312" s="237"/>
      <c r="E312" s="237"/>
      <c r="F312" s="237" t="s">
        <v>624</v>
      </c>
      <c r="G312" s="237"/>
      <c r="H312" s="215"/>
      <c r="I312" s="238"/>
      <c r="J312" s="237"/>
      <c r="K312" s="237"/>
    </row>
    <row r="313" spans="1:11" s="3" customFormat="1" ht="24">
      <c r="A313" s="237">
        <v>133</v>
      </c>
      <c r="B313" s="237" t="s">
        <v>227</v>
      </c>
      <c r="C313" s="237" t="s">
        <v>420</v>
      </c>
      <c r="D313" s="237" t="s">
        <v>628</v>
      </c>
      <c r="E313" s="237" t="s">
        <v>622</v>
      </c>
      <c r="F313" s="237" t="s">
        <v>622</v>
      </c>
      <c r="G313" s="237" t="s">
        <v>230</v>
      </c>
      <c r="H313" s="215">
        <v>238764</v>
      </c>
      <c r="I313" s="238">
        <v>2750</v>
      </c>
      <c r="J313" s="237" t="s">
        <v>389</v>
      </c>
      <c r="K313" s="237" t="s">
        <v>17</v>
      </c>
    </row>
    <row r="314" spans="1:11" s="3" customFormat="1" ht="24">
      <c r="A314" s="237"/>
      <c r="B314" s="237"/>
      <c r="C314" s="237"/>
      <c r="D314" s="237"/>
      <c r="E314" s="237"/>
      <c r="F314" s="237" t="s">
        <v>624</v>
      </c>
      <c r="G314" s="237"/>
      <c r="H314" s="215"/>
      <c r="I314" s="238"/>
      <c r="J314" s="237"/>
      <c r="K314" s="237"/>
    </row>
    <row r="315" spans="1:11" s="3" customFormat="1" ht="24">
      <c r="A315" s="237">
        <v>134</v>
      </c>
      <c r="B315" s="237" t="s">
        <v>227</v>
      </c>
      <c r="C315" s="237" t="s">
        <v>420</v>
      </c>
      <c r="D315" s="237" t="s">
        <v>629</v>
      </c>
      <c r="E315" s="237" t="s">
        <v>622</v>
      </c>
      <c r="F315" s="237" t="s">
        <v>622</v>
      </c>
      <c r="G315" s="237" t="s">
        <v>230</v>
      </c>
      <c r="H315" s="215">
        <v>238764</v>
      </c>
      <c r="I315" s="238">
        <v>2750</v>
      </c>
      <c r="J315" s="237" t="s">
        <v>389</v>
      </c>
      <c r="K315" s="237" t="s">
        <v>17</v>
      </c>
    </row>
    <row r="316" spans="1:11" s="3" customFormat="1" ht="24">
      <c r="A316" s="237"/>
      <c r="B316" s="237"/>
      <c r="C316" s="237"/>
      <c r="D316" s="237"/>
      <c r="E316" s="237"/>
      <c r="F316" s="237" t="s">
        <v>624</v>
      </c>
      <c r="G316" s="237"/>
      <c r="H316" s="215"/>
      <c r="I316" s="238"/>
      <c r="J316" s="237"/>
      <c r="K316" s="237"/>
    </row>
    <row r="317" spans="1:11" s="3" customFormat="1" ht="24">
      <c r="A317" s="237">
        <v>135</v>
      </c>
      <c r="B317" s="237" t="s">
        <v>227</v>
      </c>
      <c r="C317" s="237" t="s">
        <v>420</v>
      </c>
      <c r="D317" s="237" t="s">
        <v>626</v>
      </c>
      <c r="E317" s="237" t="s">
        <v>622</v>
      </c>
      <c r="F317" s="237" t="s">
        <v>622</v>
      </c>
      <c r="G317" s="237" t="s">
        <v>230</v>
      </c>
      <c r="H317" s="215">
        <v>239582</v>
      </c>
      <c r="I317" s="238">
        <v>3200</v>
      </c>
      <c r="J317" s="237" t="s">
        <v>389</v>
      </c>
      <c r="K317" s="237" t="s">
        <v>17</v>
      </c>
    </row>
    <row r="318" spans="1:11" s="3" customFormat="1" ht="24">
      <c r="A318" s="237"/>
      <c r="B318" s="237"/>
      <c r="C318" s="237"/>
      <c r="D318" s="237"/>
      <c r="E318" s="237"/>
      <c r="F318" s="237" t="s">
        <v>624</v>
      </c>
      <c r="G318" s="237"/>
      <c r="H318" s="215"/>
      <c r="I318" s="238"/>
      <c r="J318" s="237"/>
      <c r="K318" s="237"/>
    </row>
    <row r="319" spans="1:11" s="3" customFormat="1" ht="24">
      <c r="A319" s="237">
        <v>136</v>
      </c>
      <c r="B319" s="237" t="s">
        <v>227</v>
      </c>
      <c r="C319" s="237" t="s">
        <v>420</v>
      </c>
      <c r="D319" s="237" t="s">
        <v>625</v>
      </c>
      <c r="E319" s="237" t="s">
        <v>622</v>
      </c>
      <c r="F319" s="237" t="s">
        <v>622</v>
      </c>
      <c r="G319" s="237" t="s">
        <v>230</v>
      </c>
      <c r="H319" s="215">
        <v>239582</v>
      </c>
      <c r="I319" s="238">
        <v>3200</v>
      </c>
      <c r="J319" s="237" t="s">
        <v>389</v>
      </c>
      <c r="K319" s="237" t="s">
        <v>17</v>
      </c>
    </row>
    <row r="320" spans="1:11" s="3" customFormat="1" ht="24">
      <c r="A320" s="237"/>
      <c r="B320" s="237"/>
      <c r="C320" s="237"/>
      <c r="D320" s="237"/>
      <c r="E320" s="237"/>
      <c r="F320" s="237" t="s">
        <v>624</v>
      </c>
      <c r="G320" s="237"/>
      <c r="H320" s="215"/>
      <c r="I320" s="238"/>
      <c r="J320" s="237"/>
      <c r="K320" s="237"/>
    </row>
    <row r="321" spans="1:11" s="3" customFormat="1" ht="24">
      <c r="A321" s="237">
        <v>137</v>
      </c>
      <c r="B321" s="237" t="s">
        <v>227</v>
      </c>
      <c r="C321" s="237" t="s">
        <v>420</v>
      </c>
      <c r="D321" s="237" t="s">
        <v>630</v>
      </c>
      <c r="E321" s="237" t="s">
        <v>609</v>
      </c>
      <c r="F321" s="237" t="s">
        <v>631</v>
      </c>
      <c r="G321" s="237" t="s">
        <v>230</v>
      </c>
      <c r="H321" s="215">
        <v>239582</v>
      </c>
      <c r="I321" s="238">
        <v>3500</v>
      </c>
      <c r="J321" s="237" t="s">
        <v>478</v>
      </c>
      <c r="K321" s="237" t="s">
        <v>17</v>
      </c>
    </row>
    <row r="322" spans="1:11" s="3" customFormat="1" ht="24">
      <c r="A322" s="237"/>
      <c r="B322" s="237"/>
      <c r="C322" s="237"/>
      <c r="D322" s="237"/>
      <c r="E322" s="237"/>
      <c r="F322" s="237" t="s">
        <v>632</v>
      </c>
      <c r="G322" s="237"/>
      <c r="H322" s="215"/>
      <c r="I322" s="238"/>
      <c r="J322" s="237"/>
      <c r="K322" s="237"/>
    </row>
    <row r="323" spans="1:11" s="3" customFormat="1" ht="24">
      <c r="A323" s="569" t="s">
        <v>226</v>
      </c>
      <c r="B323" s="569"/>
      <c r="C323" s="569"/>
      <c r="D323" s="569"/>
      <c r="E323" s="569"/>
      <c r="F323" s="569"/>
      <c r="G323" s="569"/>
      <c r="H323" s="570"/>
      <c r="I323" s="303"/>
      <c r="J323" s="299"/>
      <c r="K323" s="304"/>
    </row>
    <row r="324" spans="1:11" s="3" customFormat="1" ht="24">
      <c r="A324" s="307"/>
      <c r="B324" s="307"/>
      <c r="C324" s="307"/>
      <c r="D324" s="307"/>
      <c r="E324" s="307"/>
      <c r="F324" s="307"/>
      <c r="G324" s="307"/>
      <c r="H324" s="307"/>
      <c r="I324" s="310"/>
      <c r="J324" s="241"/>
      <c r="K324" s="305"/>
    </row>
    <row r="325" spans="1:11" ht="24">
      <c r="A325" s="240" t="s">
        <v>219</v>
      </c>
      <c r="B325" s="240" t="s">
        <v>25</v>
      </c>
      <c r="C325" s="240" t="s">
        <v>225</v>
      </c>
      <c r="D325" s="240" t="s">
        <v>220</v>
      </c>
      <c r="E325" s="240" t="s">
        <v>221</v>
      </c>
      <c r="F325" s="240" t="s">
        <v>222</v>
      </c>
      <c r="G325" s="240" t="s">
        <v>223</v>
      </c>
      <c r="H325" s="240" t="s">
        <v>223</v>
      </c>
      <c r="I325" s="239" t="s">
        <v>27</v>
      </c>
      <c r="J325" s="240" t="s">
        <v>224</v>
      </c>
      <c r="K325" s="240" t="s">
        <v>60</v>
      </c>
    </row>
    <row r="326" spans="1:11" s="3" customFormat="1" ht="24">
      <c r="A326" s="237"/>
      <c r="B326" s="237"/>
      <c r="C326" s="237"/>
      <c r="D326" s="237"/>
      <c r="E326" s="237"/>
      <c r="F326" s="237"/>
      <c r="G326" s="237"/>
      <c r="H326" s="237"/>
      <c r="I326" s="238"/>
      <c r="J326" s="237"/>
      <c r="K326" s="237"/>
    </row>
    <row r="327" spans="1:11" s="3" customFormat="1" ht="24">
      <c r="A327" s="237">
        <v>138</v>
      </c>
      <c r="B327" s="237" t="s">
        <v>227</v>
      </c>
      <c r="C327" s="237" t="s">
        <v>420</v>
      </c>
      <c r="D327" s="237" t="s">
        <v>633</v>
      </c>
      <c r="E327" s="237" t="s">
        <v>634</v>
      </c>
      <c r="F327" s="237" t="s">
        <v>635</v>
      </c>
      <c r="G327" s="237" t="s">
        <v>230</v>
      </c>
      <c r="H327" s="215">
        <v>239741</v>
      </c>
      <c r="I327" s="238">
        <v>2680</v>
      </c>
      <c r="J327" s="237" t="s">
        <v>478</v>
      </c>
      <c r="K327" s="237" t="s">
        <v>17</v>
      </c>
    </row>
    <row r="328" spans="1:11" s="3" customFormat="1" ht="24">
      <c r="A328" s="237">
        <v>139</v>
      </c>
      <c r="B328" s="237" t="s">
        <v>227</v>
      </c>
      <c r="C328" s="237" t="s">
        <v>420</v>
      </c>
      <c r="D328" s="237" t="s">
        <v>636</v>
      </c>
      <c r="E328" s="237" t="s">
        <v>634</v>
      </c>
      <c r="F328" s="237" t="s">
        <v>635</v>
      </c>
      <c r="G328" s="237" t="s">
        <v>230</v>
      </c>
      <c r="H328" s="215">
        <v>239741</v>
      </c>
      <c r="I328" s="238">
        <v>2680</v>
      </c>
      <c r="J328" s="237" t="s">
        <v>478</v>
      </c>
      <c r="K328" s="237" t="s">
        <v>17</v>
      </c>
    </row>
    <row r="329" spans="1:11" s="3" customFormat="1" ht="24">
      <c r="A329" s="237">
        <v>140</v>
      </c>
      <c r="B329" s="237" t="s">
        <v>227</v>
      </c>
      <c r="C329" s="237" t="s">
        <v>420</v>
      </c>
      <c r="D329" s="237" t="s">
        <v>637</v>
      </c>
      <c r="E329" s="237" t="s">
        <v>634</v>
      </c>
      <c r="F329" s="237" t="s">
        <v>635</v>
      </c>
      <c r="G329" s="237" t="s">
        <v>230</v>
      </c>
      <c r="H329" s="215">
        <v>239741</v>
      </c>
      <c r="I329" s="238">
        <v>2680</v>
      </c>
      <c r="J329" s="237" t="s">
        <v>478</v>
      </c>
      <c r="K329" s="237" t="s">
        <v>17</v>
      </c>
    </row>
    <row r="330" spans="1:11" s="3" customFormat="1" ht="24">
      <c r="A330" s="237">
        <v>141</v>
      </c>
      <c r="B330" s="237" t="s">
        <v>227</v>
      </c>
      <c r="C330" s="237" t="s">
        <v>420</v>
      </c>
      <c r="D330" s="237" t="s">
        <v>638</v>
      </c>
      <c r="E330" s="237" t="s">
        <v>634</v>
      </c>
      <c r="F330" s="237" t="s">
        <v>635</v>
      </c>
      <c r="G330" s="237" t="s">
        <v>230</v>
      </c>
      <c r="H330" s="215">
        <v>239741</v>
      </c>
      <c r="I330" s="238">
        <v>2680</v>
      </c>
      <c r="J330" s="237" t="s">
        <v>478</v>
      </c>
      <c r="K330" s="237" t="s">
        <v>17</v>
      </c>
    </row>
    <row r="331" spans="1:11" s="3" customFormat="1" ht="24">
      <c r="A331" s="237">
        <v>142</v>
      </c>
      <c r="B331" s="237" t="s">
        <v>227</v>
      </c>
      <c r="C331" s="237" t="s">
        <v>420</v>
      </c>
      <c r="D331" s="237" t="s">
        <v>639</v>
      </c>
      <c r="E331" s="237" t="s">
        <v>640</v>
      </c>
      <c r="F331" s="237" t="s">
        <v>640</v>
      </c>
      <c r="G331" s="237" t="s">
        <v>230</v>
      </c>
      <c r="H331" s="215">
        <v>239741</v>
      </c>
      <c r="I331" s="238">
        <v>5360</v>
      </c>
      <c r="J331" s="237" t="s">
        <v>478</v>
      </c>
      <c r="K331" s="237" t="s">
        <v>17</v>
      </c>
    </row>
    <row r="332" spans="1:11" s="3" customFormat="1" ht="24">
      <c r="A332" s="237">
        <v>143</v>
      </c>
      <c r="B332" s="237" t="s">
        <v>227</v>
      </c>
      <c r="C332" s="237" t="s">
        <v>420</v>
      </c>
      <c r="D332" s="237" t="s">
        <v>641</v>
      </c>
      <c r="E332" s="237" t="s">
        <v>640</v>
      </c>
      <c r="F332" s="237" t="s">
        <v>640</v>
      </c>
      <c r="G332" s="237" t="s">
        <v>230</v>
      </c>
      <c r="H332" s="215">
        <v>239741</v>
      </c>
      <c r="I332" s="238">
        <v>5360</v>
      </c>
      <c r="J332" s="237" t="s">
        <v>478</v>
      </c>
      <c r="K332" s="237" t="s">
        <v>17</v>
      </c>
    </row>
    <row r="333" spans="1:11" s="3" customFormat="1" ht="24">
      <c r="A333" s="237">
        <v>144</v>
      </c>
      <c r="B333" s="237" t="s">
        <v>227</v>
      </c>
      <c r="C333" s="237" t="s">
        <v>420</v>
      </c>
      <c r="D333" s="237" t="s">
        <v>642</v>
      </c>
      <c r="E333" s="237" t="s">
        <v>640</v>
      </c>
      <c r="F333" s="237" t="s">
        <v>640</v>
      </c>
      <c r="G333" s="237" t="s">
        <v>230</v>
      </c>
      <c r="H333" s="215">
        <v>239741</v>
      </c>
      <c r="I333" s="238">
        <v>5360</v>
      </c>
      <c r="J333" s="237" t="s">
        <v>478</v>
      </c>
      <c r="K333" s="237" t="s">
        <v>17</v>
      </c>
    </row>
    <row r="334" spans="1:11" s="3" customFormat="1" ht="24">
      <c r="A334" s="237">
        <v>145</v>
      </c>
      <c r="B334" s="237" t="s">
        <v>227</v>
      </c>
      <c r="C334" s="237" t="s">
        <v>420</v>
      </c>
      <c r="D334" s="237" t="s">
        <v>643</v>
      </c>
      <c r="E334" s="237" t="s">
        <v>640</v>
      </c>
      <c r="F334" s="237" t="s">
        <v>640</v>
      </c>
      <c r="G334" s="237" t="s">
        <v>230</v>
      </c>
      <c r="H334" s="215">
        <v>239741</v>
      </c>
      <c r="I334" s="238">
        <v>5360</v>
      </c>
      <c r="J334" s="237" t="s">
        <v>478</v>
      </c>
      <c r="K334" s="237" t="s">
        <v>17</v>
      </c>
    </row>
    <row r="335" spans="1:11" s="3" customFormat="1" ht="24">
      <c r="A335" s="237">
        <v>146</v>
      </c>
      <c r="B335" s="237" t="s">
        <v>227</v>
      </c>
      <c r="C335" s="237" t="s">
        <v>420</v>
      </c>
      <c r="D335" s="237" t="s">
        <v>644</v>
      </c>
      <c r="E335" s="237" t="s">
        <v>640</v>
      </c>
      <c r="F335" s="237" t="s">
        <v>640</v>
      </c>
      <c r="G335" s="237" t="s">
        <v>230</v>
      </c>
      <c r="H335" s="215">
        <v>239741</v>
      </c>
      <c r="I335" s="238">
        <v>5360</v>
      </c>
      <c r="J335" s="237" t="s">
        <v>478</v>
      </c>
      <c r="K335" s="237" t="s">
        <v>17</v>
      </c>
    </row>
    <row r="336" spans="1:11" s="3" customFormat="1" ht="24">
      <c r="A336" s="237">
        <v>147</v>
      </c>
      <c r="B336" s="237" t="s">
        <v>227</v>
      </c>
      <c r="C336" s="237" t="s">
        <v>420</v>
      </c>
      <c r="D336" s="237" t="s">
        <v>645</v>
      </c>
      <c r="E336" s="237" t="s">
        <v>646</v>
      </c>
      <c r="F336" s="237" t="s">
        <v>646</v>
      </c>
      <c r="G336" s="237" t="s">
        <v>230</v>
      </c>
      <c r="H336" s="215">
        <v>233810</v>
      </c>
      <c r="I336" s="238">
        <v>1500</v>
      </c>
      <c r="J336" s="237" t="s">
        <v>389</v>
      </c>
      <c r="K336" s="237" t="s">
        <v>423</v>
      </c>
    </row>
    <row r="337" spans="1:11" s="3" customFormat="1" ht="24">
      <c r="A337" s="237">
        <v>148</v>
      </c>
      <c r="B337" s="237" t="s">
        <v>227</v>
      </c>
      <c r="C337" s="237" t="s">
        <v>420</v>
      </c>
      <c r="D337" s="237" t="s">
        <v>647</v>
      </c>
      <c r="E337" s="237" t="s">
        <v>648</v>
      </c>
      <c r="F337" s="237" t="s">
        <v>649</v>
      </c>
      <c r="G337" s="237" t="s">
        <v>230</v>
      </c>
      <c r="H337" s="215">
        <v>233810</v>
      </c>
      <c r="I337" s="238">
        <v>2500</v>
      </c>
      <c r="J337" s="237" t="s">
        <v>389</v>
      </c>
      <c r="K337" s="237" t="s">
        <v>423</v>
      </c>
    </row>
    <row r="338" spans="1:11" s="3" customFormat="1" ht="24">
      <c r="A338" s="237"/>
      <c r="B338" s="237"/>
      <c r="C338" s="237"/>
      <c r="D338" s="237"/>
      <c r="E338" s="237"/>
      <c r="F338" s="237" t="s">
        <v>650</v>
      </c>
      <c r="G338" s="237"/>
      <c r="H338" s="215"/>
      <c r="I338" s="238"/>
      <c r="J338" s="237"/>
      <c r="K338" s="237"/>
    </row>
    <row r="339" spans="1:11" s="3" customFormat="1" ht="24">
      <c r="A339" s="237">
        <v>149</v>
      </c>
      <c r="B339" s="237" t="s">
        <v>227</v>
      </c>
      <c r="C339" s="237" t="s">
        <v>420</v>
      </c>
      <c r="D339" s="237" t="s">
        <v>651</v>
      </c>
      <c r="E339" s="237" t="s">
        <v>648</v>
      </c>
      <c r="F339" s="237" t="s">
        <v>649</v>
      </c>
      <c r="G339" s="237" t="s">
        <v>230</v>
      </c>
      <c r="H339" s="215">
        <v>233810</v>
      </c>
      <c r="I339" s="238">
        <v>2500</v>
      </c>
      <c r="J339" s="237" t="s">
        <v>379</v>
      </c>
      <c r="K339" s="237" t="s">
        <v>423</v>
      </c>
    </row>
    <row r="340" spans="1:11" s="3" customFormat="1" ht="24">
      <c r="A340" s="237"/>
      <c r="B340" s="237"/>
      <c r="C340" s="237"/>
      <c r="D340" s="237"/>
      <c r="E340" s="237"/>
      <c r="F340" s="237" t="s">
        <v>650</v>
      </c>
      <c r="G340" s="237"/>
      <c r="H340" s="215"/>
      <c r="I340" s="238"/>
      <c r="J340" s="237"/>
      <c r="K340" s="237"/>
    </row>
    <row r="341" spans="1:11" s="3" customFormat="1" ht="24">
      <c r="A341" s="237">
        <v>150</v>
      </c>
      <c r="B341" s="237" t="s">
        <v>227</v>
      </c>
      <c r="C341" s="237" t="s">
        <v>420</v>
      </c>
      <c r="D341" s="237" t="s">
        <v>652</v>
      </c>
      <c r="E341" s="237" t="s">
        <v>648</v>
      </c>
      <c r="F341" s="237" t="s">
        <v>654</v>
      </c>
      <c r="G341" s="237" t="s">
        <v>230</v>
      </c>
      <c r="H341" s="215">
        <v>234376</v>
      </c>
      <c r="I341" s="238">
        <v>2100</v>
      </c>
      <c r="J341" s="237" t="s">
        <v>379</v>
      </c>
      <c r="K341" s="237" t="s">
        <v>17</v>
      </c>
    </row>
    <row r="342" spans="1:11" s="3" customFormat="1" ht="24">
      <c r="A342" s="237">
        <v>151</v>
      </c>
      <c r="B342" s="237" t="s">
        <v>227</v>
      </c>
      <c r="C342" s="237" t="s">
        <v>420</v>
      </c>
      <c r="D342" s="237" t="s">
        <v>653</v>
      </c>
      <c r="E342" s="237" t="s">
        <v>648</v>
      </c>
      <c r="F342" s="237" t="s">
        <v>655</v>
      </c>
      <c r="G342" s="237" t="s">
        <v>230</v>
      </c>
      <c r="H342" s="215">
        <v>234579</v>
      </c>
      <c r="I342" s="238">
        <v>2600</v>
      </c>
      <c r="J342" s="237" t="s">
        <v>389</v>
      </c>
      <c r="K342" s="237" t="s">
        <v>17</v>
      </c>
    </row>
    <row r="343" spans="1:11" s="3" customFormat="1" ht="24">
      <c r="A343" s="237">
        <v>152</v>
      </c>
      <c r="B343" s="237" t="s">
        <v>227</v>
      </c>
      <c r="C343" s="237" t="s">
        <v>420</v>
      </c>
      <c r="D343" s="237" t="s">
        <v>656</v>
      </c>
      <c r="E343" s="237" t="s">
        <v>648</v>
      </c>
      <c r="F343" s="237" t="s">
        <v>655</v>
      </c>
      <c r="G343" s="237" t="s">
        <v>230</v>
      </c>
      <c r="H343" s="215">
        <v>234579</v>
      </c>
      <c r="I343" s="238">
        <v>2600</v>
      </c>
      <c r="J343" s="237" t="s">
        <v>379</v>
      </c>
      <c r="K343" s="237" t="s">
        <v>17</v>
      </c>
    </row>
    <row r="344" spans="1:11" s="3" customFormat="1" ht="24">
      <c r="A344" s="569" t="s">
        <v>226</v>
      </c>
      <c r="B344" s="569"/>
      <c r="C344" s="569"/>
      <c r="D344" s="569"/>
      <c r="E344" s="569"/>
      <c r="F344" s="569"/>
      <c r="G344" s="569"/>
      <c r="H344" s="570"/>
      <c r="I344" s="303"/>
      <c r="J344" s="299"/>
      <c r="K344" s="304"/>
    </row>
    <row r="345" spans="1:11" s="3" customFormat="1" ht="24">
      <c r="A345" s="307"/>
      <c r="B345" s="307"/>
      <c r="C345" s="307"/>
      <c r="D345" s="307"/>
      <c r="E345" s="307"/>
      <c r="F345" s="307"/>
      <c r="G345" s="307"/>
      <c r="H345" s="307"/>
      <c r="I345" s="310"/>
      <c r="J345" s="241"/>
      <c r="K345" s="305"/>
    </row>
    <row r="346" spans="1:11" ht="24">
      <c r="A346" s="240" t="s">
        <v>219</v>
      </c>
      <c r="B346" s="240" t="s">
        <v>25</v>
      </c>
      <c r="C346" s="240" t="s">
        <v>225</v>
      </c>
      <c r="D346" s="240" t="s">
        <v>220</v>
      </c>
      <c r="E346" s="240" t="s">
        <v>221</v>
      </c>
      <c r="F346" s="240" t="s">
        <v>222</v>
      </c>
      <c r="G346" s="240" t="s">
        <v>223</v>
      </c>
      <c r="H346" s="240" t="s">
        <v>223</v>
      </c>
      <c r="I346" s="239" t="s">
        <v>27</v>
      </c>
      <c r="J346" s="240" t="s">
        <v>224</v>
      </c>
      <c r="K346" s="240" t="s">
        <v>60</v>
      </c>
    </row>
    <row r="347" spans="1:11" s="3" customFormat="1" ht="24">
      <c r="A347" s="237"/>
      <c r="B347" s="237"/>
      <c r="C347" s="237"/>
      <c r="D347" s="237"/>
      <c r="E347" s="237"/>
      <c r="F347" s="237"/>
      <c r="G347" s="237"/>
      <c r="H347" s="237"/>
      <c r="I347" s="238"/>
      <c r="J347" s="237"/>
      <c r="K347" s="237"/>
    </row>
    <row r="348" spans="1:11" s="3" customFormat="1" ht="24">
      <c r="A348" s="237">
        <v>153</v>
      </c>
      <c r="B348" s="237" t="s">
        <v>227</v>
      </c>
      <c r="C348" s="237" t="s">
        <v>420</v>
      </c>
      <c r="D348" s="237" t="s">
        <v>657</v>
      </c>
      <c r="E348" s="237" t="s">
        <v>648</v>
      </c>
      <c r="F348" s="237" t="s">
        <v>658</v>
      </c>
      <c r="G348" s="237" t="s">
        <v>230</v>
      </c>
      <c r="H348" s="215">
        <v>234597</v>
      </c>
      <c r="I348" s="238">
        <v>2600</v>
      </c>
      <c r="J348" s="237" t="s">
        <v>428</v>
      </c>
      <c r="K348" s="237" t="s">
        <v>17</v>
      </c>
    </row>
    <row r="349" spans="1:11" s="3" customFormat="1" ht="24">
      <c r="A349" s="237"/>
      <c r="B349" s="237"/>
      <c r="C349" s="237"/>
      <c r="D349" s="237"/>
      <c r="E349" s="237"/>
      <c r="F349" s="237" t="s">
        <v>650</v>
      </c>
      <c r="G349" s="237"/>
      <c r="H349" s="215"/>
      <c r="I349" s="238"/>
      <c r="J349" s="237"/>
      <c r="K349" s="237"/>
    </row>
    <row r="350" spans="1:11" s="3" customFormat="1" ht="24">
      <c r="A350" s="237">
        <v>154</v>
      </c>
      <c r="B350" s="237" t="s">
        <v>227</v>
      </c>
      <c r="C350" s="237" t="s">
        <v>420</v>
      </c>
      <c r="D350" s="237" t="s">
        <v>659</v>
      </c>
      <c r="E350" s="237" t="s">
        <v>648</v>
      </c>
      <c r="F350" s="237" t="s">
        <v>655</v>
      </c>
      <c r="G350" s="237" t="s">
        <v>230</v>
      </c>
      <c r="H350" s="215">
        <v>235122</v>
      </c>
      <c r="I350" s="238">
        <v>2300</v>
      </c>
      <c r="J350" s="237" t="s">
        <v>389</v>
      </c>
      <c r="K350" s="237" t="s">
        <v>17</v>
      </c>
    </row>
    <row r="351" spans="1:11" s="3" customFormat="1" ht="24">
      <c r="A351" s="237">
        <v>155</v>
      </c>
      <c r="B351" s="237" t="s">
        <v>227</v>
      </c>
      <c r="C351" s="237" t="s">
        <v>420</v>
      </c>
      <c r="D351" s="237" t="s">
        <v>660</v>
      </c>
      <c r="E351" s="237" t="s">
        <v>648</v>
      </c>
      <c r="F351" s="237" t="s">
        <v>655</v>
      </c>
      <c r="G351" s="237" t="s">
        <v>230</v>
      </c>
      <c r="H351" s="215">
        <v>235122</v>
      </c>
      <c r="I351" s="238">
        <v>2300</v>
      </c>
      <c r="J351" s="237" t="s">
        <v>389</v>
      </c>
      <c r="K351" s="237" t="s">
        <v>17</v>
      </c>
    </row>
    <row r="352" spans="1:11" s="3" customFormat="1" ht="24">
      <c r="A352" s="237">
        <v>156</v>
      </c>
      <c r="B352" s="237" t="s">
        <v>227</v>
      </c>
      <c r="C352" s="237" t="s">
        <v>420</v>
      </c>
      <c r="D352" s="237" t="s">
        <v>662</v>
      </c>
      <c r="E352" s="237" t="s">
        <v>648</v>
      </c>
      <c r="F352" s="237" t="s">
        <v>661</v>
      </c>
      <c r="G352" s="237" t="s">
        <v>230</v>
      </c>
      <c r="H352" s="215">
        <v>235122</v>
      </c>
      <c r="I352" s="238">
        <v>2300</v>
      </c>
      <c r="J352" s="237" t="s">
        <v>389</v>
      </c>
      <c r="K352" s="237" t="s">
        <v>17</v>
      </c>
    </row>
    <row r="353" spans="1:11" s="3" customFormat="1" ht="24">
      <c r="A353" s="237">
        <v>157</v>
      </c>
      <c r="B353" s="237" t="s">
        <v>227</v>
      </c>
      <c r="C353" s="237" t="s">
        <v>420</v>
      </c>
      <c r="D353" s="237" t="s">
        <v>663</v>
      </c>
      <c r="E353" s="237" t="s">
        <v>648</v>
      </c>
      <c r="F353" s="237" t="s">
        <v>649</v>
      </c>
      <c r="G353" s="237" t="s">
        <v>230</v>
      </c>
      <c r="H353" s="215">
        <v>235122</v>
      </c>
      <c r="I353" s="238">
        <v>2200</v>
      </c>
      <c r="J353" s="237" t="s">
        <v>389</v>
      </c>
      <c r="K353" s="237" t="s">
        <v>17</v>
      </c>
    </row>
    <row r="354" spans="1:11" s="3" customFormat="1" ht="24">
      <c r="A354" s="237"/>
      <c r="B354" s="237"/>
      <c r="C354" s="237"/>
      <c r="D354" s="237"/>
      <c r="E354" s="237"/>
      <c r="F354" s="237" t="s">
        <v>650</v>
      </c>
      <c r="G354" s="237"/>
      <c r="H354" s="215"/>
      <c r="I354" s="238"/>
      <c r="J354" s="237"/>
      <c r="K354" s="237"/>
    </row>
    <row r="355" spans="1:11" s="3" customFormat="1" ht="24">
      <c r="A355" s="237">
        <v>158</v>
      </c>
      <c r="B355" s="237" t="s">
        <v>227</v>
      </c>
      <c r="C355" s="237" t="s">
        <v>420</v>
      </c>
      <c r="D355" s="237" t="s">
        <v>664</v>
      </c>
      <c r="E355" s="237" t="s">
        <v>648</v>
      </c>
      <c r="F355" s="237" t="s">
        <v>649</v>
      </c>
      <c r="G355" s="237" t="s">
        <v>230</v>
      </c>
      <c r="H355" s="215">
        <v>235363</v>
      </c>
      <c r="I355" s="238">
        <v>2200</v>
      </c>
      <c r="J355" s="237" t="s">
        <v>379</v>
      </c>
      <c r="K355" s="237" t="s">
        <v>17</v>
      </c>
    </row>
    <row r="356" spans="1:11" s="3" customFormat="1" ht="24">
      <c r="A356" s="237"/>
      <c r="B356" s="237"/>
      <c r="C356" s="237"/>
      <c r="D356" s="237"/>
      <c r="E356" s="237"/>
      <c r="F356" s="237" t="s">
        <v>650</v>
      </c>
      <c r="G356" s="237"/>
      <c r="H356" s="215"/>
      <c r="I356" s="238"/>
      <c r="J356" s="237"/>
      <c r="K356" s="237"/>
    </row>
    <row r="357" spans="1:11" s="3" customFormat="1" ht="24">
      <c r="A357" s="237">
        <v>159</v>
      </c>
      <c r="B357" s="237" t="s">
        <v>227</v>
      </c>
      <c r="C357" s="237" t="s">
        <v>420</v>
      </c>
      <c r="D357" s="237" t="s">
        <v>665</v>
      </c>
      <c r="E357" s="237" t="s">
        <v>648</v>
      </c>
      <c r="F357" s="237" t="s">
        <v>649</v>
      </c>
      <c r="G357" s="237" t="s">
        <v>230</v>
      </c>
      <c r="H357" s="215">
        <v>235363</v>
      </c>
      <c r="I357" s="238">
        <v>2200</v>
      </c>
      <c r="J357" s="237" t="s">
        <v>389</v>
      </c>
      <c r="K357" s="237" t="s">
        <v>17</v>
      </c>
    </row>
    <row r="358" spans="1:11" s="3" customFormat="1" ht="24">
      <c r="A358" s="237"/>
      <c r="B358" s="237"/>
      <c r="C358" s="237"/>
      <c r="D358" s="237"/>
      <c r="E358" s="237"/>
      <c r="F358" s="237" t="s">
        <v>650</v>
      </c>
      <c r="G358" s="237"/>
      <c r="H358" s="215"/>
      <c r="I358" s="238"/>
      <c r="J358" s="237"/>
      <c r="K358" s="237"/>
    </row>
    <row r="359" spans="1:11" s="3" customFormat="1" ht="24">
      <c r="A359" s="237">
        <v>160</v>
      </c>
      <c r="B359" s="237" t="s">
        <v>227</v>
      </c>
      <c r="C359" s="237" t="s">
        <v>420</v>
      </c>
      <c r="D359" s="237" t="s">
        <v>666</v>
      </c>
      <c r="E359" s="237" t="s">
        <v>648</v>
      </c>
      <c r="F359" s="237" t="s">
        <v>655</v>
      </c>
      <c r="G359" s="237" t="s">
        <v>230</v>
      </c>
      <c r="H359" s="215">
        <v>235485</v>
      </c>
      <c r="I359" s="238">
        <v>3200</v>
      </c>
      <c r="J359" s="237" t="s">
        <v>389</v>
      </c>
      <c r="K359" s="237" t="s">
        <v>17</v>
      </c>
    </row>
    <row r="360" spans="1:11" s="3" customFormat="1" ht="24">
      <c r="A360" s="237">
        <v>161</v>
      </c>
      <c r="B360" s="237" t="s">
        <v>227</v>
      </c>
      <c r="C360" s="237" t="s">
        <v>420</v>
      </c>
      <c r="D360" s="237" t="s">
        <v>667</v>
      </c>
      <c r="E360" s="237" t="s">
        <v>648</v>
      </c>
      <c r="F360" s="237" t="s">
        <v>649</v>
      </c>
      <c r="G360" s="237" t="s">
        <v>230</v>
      </c>
      <c r="H360" s="215">
        <v>235485</v>
      </c>
      <c r="I360" s="238">
        <v>2200</v>
      </c>
      <c r="J360" s="237" t="s">
        <v>379</v>
      </c>
      <c r="K360" s="237" t="s">
        <v>17</v>
      </c>
    </row>
    <row r="361" spans="1:11" s="3" customFormat="1" ht="24">
      <c r="A361" s="237"/>
      <c r="B361" s="237"/>
      <c r="C361" s="237"/>
      <c r="D361" s="237"/>
      <c r="E361" s="237"/>
      <c r="F361" s="237" t="s">
        <v>650</v>
      </c>
      <c r="G361" s="237"/>
      <c r="H361" s="215"/>
      <c r="I361" s="238"/>
      <c r="J361" s="237"/>
      <c r="K361" s="237"/>
    </row>
    <row r="362" spans="1:11" s="3" customFormat="1" ht="24">
      <c r="A362" s="237">
        <v>162</v>
      </c>
      <c r="B362" s="237" t="s">
        <v>227</v>
      </c>
      <c r="C362" s="237" t="s">
        <v>420</v>
      </c>
      <c r="D362" s="237" t="s">
        <v>669</v>
      </c>
      <c r="E362" s="237" t="s">
        <v>668</v>
      </c>
      <c r="F362" s="237" t="s">
        <v>668</v>
      </c>
      <c r="G362" s="237" t="s">
        <v>230</v>
      </c>
      <c r="H362" s="215">
        <v>235488</v>
      </c>
      <c r="I362" s="238">
        <v>3200</v>
      </c>
      <c r="J362" s="237" t="s">
        <v>379</v>
      </c>
      <c r="K362" s="237" t="s">
        <v>17</v>
      </c>
    </row>
    <row r="363" spans="1:11" s="3" customFormat="1" ht="24">
      <c r="A363" s="237">
        <v>163</v>
      </c>
      <c r="B363" s="237" t="s">
        <v>227</v>
      </c>
      <c r="C363" s="237" t="s">
        <v>420</v>
      </c>
      <c r="D363" s="237" t="s">
        <v>672</v>
      </c>
      <c r="E363" s="237" t="s">
        <v>670</v>
      </c>
      <c r="F363" s="237" t="s">
        <v>671</v>
      </c>
      <c r="G363" s="237" t="s">
        <v>230</v>
      </c>
      <c r="H363" s="215">
        <v>235725</v>
      </c>
      <c r="I363" s="238">
        <v>3500</v>
      </c>
      <c r="J363" s="237" t="s">
        <v>389</v>
      </c>
      <c r="K363" s="237" t="s">
        <v>17</v>
      </c>
    </row>
    <row r="364" spans="1:11" s="3" customFormat="1" ht="24">
      <c r="A364" s="237">
        <v>164</v>
      </c>
      <c r="B364" s="237" t="s">
        <v>227</v>
      </c>
      <c r="C364" s="237" t="s">
        <v>420</v>
      </c>
      <c r="D364" s="237" t="s">
        <v>674</v>
      </c>
      <c r="E364" s="237" t="s">
        <v>673</v>
      </c>
      <c r="F364" s="237" t="s">
        <v>673</v>
      </c>
      <c r="G364" s="237" t="s">
        <v>230</v>
      </c>
      <c r="H364" s="215">
        <v>235725</v>
      </c>
      <c r="I364" s="238">
        <v>6500</v>
      </c>
      <c r="J364" s="237" t="s">
        <v>389</v>
      </c>
      <c r="K364" s="237" t="s">
        <v>17</v>
      </c>
    </row>
    <row r="365" spans="1:11" s="3" customFormat="1" ht="24">
      <c r="A365" s="569" t="s">
        <v>226</v>
      </c>
      <c r="B365" s="569"/>
      <c r="C365" s="569"/>
      <c r="D365" s="569"/>
      <c r="E365" s="569"/>
      <c r="F365" s="569"/>
      <c r="G365" s="569"/>
      <c r="H365" s="570"/>
      <c r="I365" s="303"/>
      <c r="J365" s="299"/>
      <c r="K365" s="304"/>
    </row>
    <row r="366" spans="1:11" s="3" customFormat="1" ht="24">
      <c r="A366" s="307"/>
      <c r="B366" s="307"/>
      <c r="C366" s="307"/>
      <c r="D366" s="307"/>
      <c r="E366" s="307"/>
      <c r="F366" s="307"/>
      <c r="G366" s="307"/>
      <c r="H366" s="307"/>
      <c r="I366" s="310"/>
      <c r="J366" s="241"/>
      <c r="K366" s="305"/>
    </row>
    <row r="367" spans="1:11" ht="24">
      <c r="A367" s="240" t="s">
        <v>219</v>
      </c>
      <c r="B367" s="240" t="s">
        <v>25</v>
      </c>
      <c r="C367" s="240" t="s">
        <v>225</v>
      </c>
      <c r="D367" s="240" t="s">
        <v>220</v>
      </c>
      <c r="E367" s="240" t="s">
        <v>221</v>
      </c>
      <c r="F367" s="240" t="s">
        <v>222</v>
      </c>
      <c r="G367" s="240" t="s">
        <v>223</v>
      </c>
      <c r="H367" s="240" t="s">
        <v>223</v>
      </c>
      <c r="I367" s="239" t="s">
        <v>27</v>
      </c>
      <c r="J367" s="240" t="s">
        <v>224</v>
      </c>
      <c r="K367" s="240" t="s">
        <v>60</v>
      </c>
    </row>
    <row r="368" spans="1:11" s="3" customFormat="1" ht="24">
      <c r="A368" s="237"/>
      <c r="B368" s="237"/>
      <c r="C368" s="237"/>
      <c r="D368" s="237"/>
      <c r="E368" s="237"/>
      <c r="F368" s="237"/>
      <c r="G368" s="237"/>
      <c r="H368" s="237"/>
      <c r="I368" s="238"/>
      <c r="J368" s="237"/>
      <c r="K368" s="237"/>
    </row>
    <row r="369" spans="1:11" s="3" customFormat="1" ht="24">
      <c r="A369" s="237">
        <v>165</v>
      </c>
      <c r="B369" s="237" t="s">
        <v>227</v>
      </c>
      <c r="C369" s="237" t="s">
        <v>420</v>
      </c>
      <c r="D369" s="237" t="s">
        <v>676</v>
      </c>
      <c r="E369" s="237" t="s">
        <v>648</v>
      </c>
      <c r="F369" s="237" t="s">
        <v>661</v>
      </c>
      <c r="G369" s="237" t="s">
        <v>230</v>
      </c>
      <c r="H369" s="215">
        <v>235725</v>
      </c>
      <c r="I369" s="238">
        <v>3200</v>
      </c>
      <c r="J369" s="237" t="s">
        <v>389</v>
      </c>
      <c r="K369" s="237" t="s">
        <v>17</v>
      </c>
    </row>
    <row r="370" spans="1:11" s="3" customFormat="1" ht="24">
      <c r="A370" s="237">
        <v>166</v>
      </c>
      <c r="B370" s="237" t="s">
        <v>227</v>
      </c>
      <c r="C370" s="237" t="s">
        <v>420</v>
      </c>
      <c r="D370" s="237" t="s">
        <v>677</v>
      </c>
      <c r="E370" s="237" t="s">
        <v>648</v>
      </c>
      <c r="F370" s="237" t="s">
        <v>661</v>
      </c>
      <c r="G370" s="237" t="s">
        <v>230</v>
      </c>
      <c r="H370" s="215">
        <v>235725</v>
      </c>
      <c r="I370" s="238">
        <v>3200</v>
      </c>
      <c r="J370" s="237" t="s">
        <v>389</v>
      </c>
      <c r="K370" s="237" t="s">
        <v>17</v>
      </c>
    </row>
    <row r="371" spans="1:11" s="3" customFormat="1" ht="24">
      <c r="A371" s="237">
        <v>167</v>
      </c>
      <c r="B371" s="237" t="s">
        <v>227</v>
      </c>
      <c r="C371" s="237" t="s">
        <v>420</v>
      </c>
      <c r="D371" s="237" t="s">
        <v>678</v>
      </c>
      <c r="E371" s="237" t="s">
        <v>648</v>
      </c>
      <c r="F371" s="237" t="s">
        <v>675</v>
      </c>
      <c r="G371" s="237" t="s">
        <v>230</v>
      </c>
      <c r="H371" s="215">
        <v>236089</v>
      </c>
      <c r="I371" s="238">
        <v>3200</v>
      </c>
      <c r="J371" s="237" t="s">
        <v>389</v>
      </c>
      <c r="K371" s="237" t="s">
        <v>17</v>
      </c>
    </row>
    <row r="372" spans="1:11" s="3" customFormat="1" ht="24">
      <c r="A372" s="237">
        <v>168</v>
      </c>
      <c r="B372" s="237" t="s">
        <v>227</v>
      </c>
      <c r="C372" s="237" t="s">
        <v>420</v>
      </c>
      <c r="D372" s="237" t="s">
        <v>679</v>
      </c>
      <c r="E372" s="237" t="s">
        <v>648</v>
      </c>
      <c r="F372" s="237" t="s">
        <v>675</v>
      </c>
      <c r="G372" s="237" t="s">
        <v>230</v>
      </c>
      <c r="H372" s="215">
        <v>236089</v>
      </c>
      <c r="I372" s="238">
        <v>3200</v>
      </c>
      <c r="J372" s="237" t="s">
        <v>428</v>
      </c>
      <c r="K372" s="237" t="s">
        <v>17</v>
      </c>
    </row>
    <row r="373" spans="1:11" s="3" customFormat="1" ht="24">
      <c r="A373" s="237">
        <v>169</v>
      </c>
      <c r="B373" s="237" t="s">
        <v>227</v>
      </c>
      <c r="C373" s="237" t="s">
        <v>420</v>
      </c>
      <c r="D373" s="237" t="s">
        <v>680</v>
      </c>
      <c r="E373" s="237" t="s">
        <v>648</v>
      </c>
      <c r="F373" s="237" t="s">
        <v>675</v>
      </c>
      <c r="G373" s="237" t="s">
        <v>230</v>
      </c>
      <c r="H373" s="215">
        <v>236089</v>
      </c>
      <c r="I373" s="238">
        <v>3200</v>
      </c>
      <c r="J373" s="237" t="s">
        <v>389</v>
      </c>
      <c r="K373" s="237" t="s">
        <v>17</v>
      </c>
    </row>
    <row r="374" spans="1:11" s="3" customFormat="1" ht="24">
      <c r="A374" s="237">
        <v>170</v>
      </c>
      <c r="B374" s="237" t="s">
        <v>227</v>
      </c>
      <c r="C374" s="237" t="s">
        <v>420</v>
      </c>
      <c r="D374" s="237" t="s">
        <v>681</v>
      </c>
      <c r="E374" s="237" t="s">
        <v>648</v>
      </c>
      <c r="F374" s="237" t="s">
        <v>649</v>
      </c>
      <c r="G374" s="237" t="s">
        <v>230</v>
      </c>
      <c r="H374" s="215">
        <v>236089</v>
      </c>
      <c r="I374" s="238">
        <v>2000</v>
      </c>
      <c r="J374" s="237" t="s">
        <v>389</v>
      </c>
      <c r="K374" s="237" t="s">
        <v>17</v>
      </c>
    </row>
    <row r="375" spans="1:11" s="3" customFormat="1" ht="24">
      <c r="A375" s="237"/>
      <c r="B375" s="237"/>
      <c r="C375" s="237"/>
      <c r="D375" s="237"/>
      <c r="E375" s="237"/>
      <c r="F375" s="237" t="s">
        <v>682</v>
      </c>
      <c r="G375" s="237"/>
      <c r="H375" s="215"/>
      <c r="I375" s="238"/>
      <c r="J375" s="237"/>
      <c r="K375" s="237"/>
    </row>
    <row r="376" spans="1:11" s="3" customFormat="1" ht="24">
      <c r="A376" s="237">
        <v>171</v>
      </c>
      <c r="B376" s="237" t="s">
        <v>227</v>
      </c>
      <c r="C376" s="237" t="s">
        <v>420</v>
      </c>
      <c r="D376" s="237" t="s">
        <v>683</v>
      </c>
      <c r="E376" s="237" t="s">
        <v>648</v>
      </c>
      <c r="F376" s="237" t="s">
        <v>684</v>
      </c>
      <c r="G376" s="237" t="s">
        <v>230</v>
      </c>
      <c r="H376" s="215">
        <v>236823</v>
      </c>
      <c r="I376" s="238">
        <v>3200</v>
      </c>
      <c r="J376" s="237" t="s">
        <v>428</v>
      </c>
      <c r="K376" s="237" t="s">
        <v>17</v>
      </c>
    </row>
    <row r="377" spans="1:11" s="3" customFormat="1" ht="24">
      <c r="A377" s="237">
        <v>172</v>
      </c>
      <c r="B377" s="237" t="s">
        <v>227</v>
      </c>
      <c r="C377" s="237" t="s">
        <v>420</v>
      </c>
      <c r="D377" s="237" t="s">
        <v>685</v>
      </c>
      <c r="E377" s="237" t="s">
        <v>648</v>
      </c>
      <c r="F377" s="237" t="s">
        <v>684</v>
      </c>
      <c r="G377" s="237" t="s">
        <v>230</v>
      </c>
      <c r="H377" s="215">
        <v>236823</v>
      </c>
      <c r="I377" s="238">
        <v>3200</v>
      </c>
      <c r="J377" s="237" t="s">
        <v>428</v>
      </c>
      <c r="K377" s="237" t="s">
        <v>17</v>
      </c>
    </row>
    <row r="378" spans="1:11" s="3" customFormat="1" ht="24">
      <c r="A378" s="237">
        <v>173</v>
      </c>
      <c r="B378" s="237" t="s">
        <v>227</v>
      </c>
      <c r="C378" s="237" t="s">
        <v>420</v>
      </c>
      <c r="D378" s="237" t="s">
        <v>686</v>
      </c>
      <c r="E378" s="237" t="s">
        <v>648</v>
      </c>
      <c r="F378" s="237" t="s">
        <v>687</v>
      </c>
      <c r="G378" s="237" t="s">
        <v>230</v>
      </c>
      <c r="H378" s="215">
        <v>236823</v>
      </c>
      <c r="I378" s="238">
        <v>3200</v>
      </c>
      <c r="J378" s="237" t="s">
        <v>379</v>
      </c>
      <c r="K378" s="237" t="s">
        <v>17</v>
      </c>
    </row>
    <row r="379" spans="1:11" s="3" customFormat="1" ht="24">
      <c r="A379" s="237">
        <v>174</v>
      </c>
      <c r="B379" s="237" t="s">
        <v>227</v>
      </c>
      <c r="C379" s="237" t="s">
        <v>420</v>
      </c>
      <c r="D379" s="237" t="s">
        <v>688</v>
      </c>
      <c r="E379" s="237" t="s">
        <v>648</v>
      </c>
      <c r="F379" s="237" t="s">
        <v>687</v>
      </c>
      <c r="G379" s="237" t="s">
        <v>230</v>
      </c>
      <c r="H379" s="215">
        <v>236823</v>
      </c>
      <c r="I379" s="238">
        <v>3200</v>
      </c>
      <c r="J379" s="237" t="s">
        <v>389</v>
      </c>
      <c r="K379" s="237" t="s">
        <v>17</v>
      </c>
    </row>
    <row r="380" spans="1:11" s="3" customFormat="1" ht="24">
      <c r="A380" s="237">
        <v>175</v>
      </c>
      <c r="B380" s="237" t="s">
        <v>227</v>
      </c>
      <c r="C380" s="237" t="s">
        <v>420</v>
      </c>
      <c r="D380" s="237" t="s">
        <v>689</v>
      </c>
      <c r="E380" s="237" t="s">
        <v>648</v>
      </c>
      <c r="F380" s="237" t="s">
        <v>687</v>
      </c>
      <c r="G380" s="237" t="s">
        <v>230</v>
      </c>
      <c r="H380" s="215">
        <v>236823</v>
      </c>
      <c r="I380" s="238">
        <v>3200</v>
      </c>
      <c r="J380" s="237" t="s">
        <v>389</v>
      </c>
      <c r="K380" s="237" t="s">
        <v>17</v>
      </c>
    </row>
    <row r="381" spans="1:11" s="3" customFormat="1" ht="24">
      <c r="A381" s="237">
        <v>176</v>
      </c>
      <c r="B381" s="237" t="s">
        <v>227</v>
      </c>
      <c r="C381" s="237" t="s">
        <v>420</v>
      </c>
      <c r="D381" s="237" t="s">
        <v>690</v>
      </c>
      <c r="E381" s="237" t="s">
        <v>648</v>
      </c>
      <c r="F381" s="237" t="s">
        <v>687</v>
      </c>
      <c r="G381" s="237" t="s">
        <v>230</v>
      </c>
      <c r="H381" s="215">
        <v>237294</v>
      </c>
      <c r="I381" s="238">
        <v>4500</v>
      </c>
      <c r="J381" s="237" t="s">
        <v>389</v>
      </c>
      <c r="K381" s="237" t="s">
        <v>17</v>
      </c>
    </row>
    <row r="382" spans="1:11" s="3" customFormat="1" ht="24">
      <c r="A382" s="237">
        <v>177</v>
      </c>
      <c r="B382" s="237" t="s">
        <v>227</v>
      </c>
      <c r="C382" s="237" t="s">
        <v>420</v>
      </c>
      <c r="D382" s="237" t="s">
        <v>691</v>
      </c>
      <c r="E382" s="237" t="s">
        <v>648</v>
      </c>
      <c r="F382" s="237" t="s">
        <v>687</v>
      </c>
      <c r="G382" s="237" t="s">
        <v>230</v>
      </c>
      <c r="H382" s="215">
        <v>237294</v>
      </c>
      <c r="I382" s="238">
        <v>4500</v>
      </c>
      <c r="J382" s="237" t="s">
        <v>389</v>
      </c>
      <c r="K382" s="237" t="s">
        <v>17</v>
      </c>
    </row>
    <row r="383" spans="1:11" s="3" customFormat="1" ht="24">
      <c r="A383" s="237">
        <v>178</v>
      </c>
      <c r="B383" s="237" t="s">
        <v>227</v>
      </c>
      <c r="C383" s="237" t="s">
        <v>420</v>
      </c>
      <c r="D383" s="237" t="s">
        <v>692</v>
      </c>
      <c r="E383" s="237" t="s">
        <v>648</v>
      </c>
      <c r="F383" s="237" t="s">
        <v>687</v>
      </c>
      <c r="G383" s="237" t="s">
        <v>230</v>
      </c>
      <c r="H383" s="215">
        <v>237294</v>
      </c>
      <c r="I383" s="238">
        <v>4500</v>
      </c>
      <c r="J383" s="237" t="s">
        <v>478</v>
      </c>
      <c r="K383" s="237" t="s">
        <v>17</v>
      </c>
    </row>
    <row r="384" spans="1:11" s="3" customFormat="1" ht="24">
      <c r="A384" s="237">
        <v>179</v>
      </c>
      <c r="B384" s="237" t="s">
        <v>227</v>
      </c>
      <c r="C384" s="237" t="s">
        <v>420</v>
      </c>
      <c r="D384" s="237" t="s">
        <v>693</v>
      </c>
      <c r="E384" s="237" t="s">
        <v>648</v>
      </c>
      <c r="F384" s="237" t="s">
        <v>687</v>
      </c>
      <c r="G384" s="237" t="s">
        <v>230</v>
      </c>
      <c r="H384" s="215">
        <v>237294</v>
      </c>
      <c r="I384" s="238">
        <v>4500</v>
      </c>
      <c r="J384" s="237" t="s">
        <v>478</v>
      </c>
      <c r="K384" s="237" t="s">
        <v>17</v>
      </c>
    </row>
    <row r="385" spans="1:11" s="3" customFormat="1" ht="24">
      <c r="A385" s="237">
        <v>180</v>
      </c>
      <c r="B385" s="237" t="s">
        <v>227</v>
      </c>
      <c r="C385" s="237" t="s">
        <v>420</v>
      </c>
      <c r="D385" s="237" t="s">
        <v>694</v>
      </c>
      <c r="E385" s="237" t="s">
        <v>648</v>
      </c>
      <c r="F385" s="237" t="s">
        <v>684</v>
      </c>
      <c r="G385" s="237" t="s">
        <v>230</v>
      </c>
      <c r="H385" s="215">
        <v>237294</v>
      </c>
      <c r="I385" s="238">
        <v>4890</v>
      </c>
      <c r="J385" s="237" t="s">
        <v>428</v>
      </c>
      <c r="K385" s="237" t="s">
        <v>17</v>
      </c>
    </row>
    <row r="386" spans="1:11" s="3" customFormat="1" ht="24">
      <c r="A386" s="569" t="s">
        <v>226</v>
      </c>
      <c r="B386" s="569"/>
      <c r="C386" s="569"/>
      <c r="D386" s="569"/>
      <c r="E386" s="569"/>
      <c r="F386" s="569"/>
      <c r="G386" s="569"/>
      <c r="H386" s="570"/>
      <c r="I386" s="303"/>
      <c r="J386" s="299"/>
      <c r="K386" s="304"/>
    </row>
    <row r="387" spans="1:11" s="3" customFormat="1" ht="24">
      <c r="A387" s="307"/>
      <c r="B387" s="307"/>
      <c r="C387" s="307"/>
      <c r="D387" s="307"/>
      <c r="E387" s="307"/>
      <c r="F387" s="307"/>
      <c r="G387" s="307"/>
      <c r="H387" s="307"/>
      <c r="I387" s="310"/>
      <c r="J387" s="241"/>
      <c r="K387" s="305"/>
    </row>
    <row r="388" spans="1:11" ht="24">
      <c r="A388" s="240" t="s">
        <v>219</v>
      </c>
      <c r="B388" s="240" t="s">
        <v>25</v>
      </c>
      <c r="C388" s="240" t="s">
        <v>225</v>
      </c>
      <c r="D388" s="240" t="s">
        <v>220</v>
      </c>
      <c r="E388" s="240" t="s">
        <v>221</v>
      </c>
      <c r="F388" s="240" t="s">
        <v>222</v>
      </c>
      <c r="G388" s="240" t="s">
        <v>223</v>
      </c>
      <c r="H388" s="240" t="s">
        <v>223</v>
      </c>
      <c r="I388" s="239" t="s">
        <v>27</v>
      </c>
      <c r="J388" s="240" t="s">
        <v>224</v>
      </c>
      <c r="K388" s="240" t="s">
        <v>60</v>
      </c>
    </row>
    <row r="389" spans="1:11" s="3" customFormat="1" ht="24">
      <c r="A389" s="237"/>
      <c r="B389" s="237"/>
      <c r="C389" s="237"/>
      <c r="D389" s="237"/>
      <c r="E389" s="237"/>
      <c r="F389" s="237"/>
      <c r="G389" s="237"/>
      <c r="H389" s="237"/>
      <c r="I389" s="238"/>
      <c r="J389" s="237"/>
      <c r="K389" s="237"/>
    </row>
    <row r="390" spans="1:11" s="3" customFormat="1" ht="24">
      <c r="A390" s="237">
        <v>181</v>
      </c>
      <c r="B390" s="237" t="s">
        <v>227</v>
      </c>
      <c r="C390" s="237" t="s">
        <v>420</v>
      </c>
      <c r="D390" s="237" t="s">
        <v>695</v>
      </c>
      <c r="E390" s="237" t="s">
        <v>648</v>
      </c>
      <c r="F390" s="237" t="s">
        <v>684</v>
      </c>
      <c r="G390" s="237" t="s">
        <v>230</v>
      </c>
      <c r="H390" s="215">
        <v>237294</v>
      </c>
      <c r="I390" s="238">
        <v>4890</v>
      </c>
      <c r="J390" s="237" t="s">
        <v>428</v>
      </c>
      <c r="K390" s="237" t="s">
        <v>17</v>
      </c>
    </row>
    <row r="391" spans="1:11" s="3" customFormat="1" ht="24">
      <c r="A391" s="237">
        <v>182</v>
      </c>
      <c r="B391" s="237" t="s">
        <v>227</v>
      </c>
      <c r="C391" s="237" t="s">
        <v>420</v>
      </c>
      <c r="D391" s="237" t="s">
        <v>696</v>
      </c>
      <c r="E391" s="237" t="s">
        <v>648</v>
      </c>
      <c r="F391" s="237" t="s">
        <v>684</v>
      </c>
      <c r="G391" s="237" t="s">
        <v>230</v>
      </c>
      <c r="H391" s="215">
        <v>237673</v>
      </c>
      <c r="I391" s="238">
        <v>4500</v>
      </c>
      <c r="J391" s="237" t="s">
        <v>478</v>
      </c>
      <c r="K391" s="237" t="s">
        <v>17</v>
      </c>
    </row>
    <row r="392" spans="1:11" s="3" customFormat="1" ht="24">
      <c r="A392" s="237">
        <v>183</v>
      </c>
      <c r="B392" s="237" t="s">
        <v>227</v>
      </c>
      <c r="C392" s="237" t="s">
        <v>420</v>
      </c>
      <c r="D392" s="237" t="s">
        <v>697</v>
      </c>
      <c r="E392" s="237" t="s">
        <v>698</v>
      </c>
      <c r="F392" s="237" t="s">
        <v>699</v>
      </c>
      <c r="G392" s="237" t="s">
        <v>230</v>
      </c>
      <c r="H392" s="215">
        <v>237673</v>
      </c>
      <c r="I392" s="238">
        <v>3300</v>
      </c>
      <c r="J392" s="237" t="s">
        <v>389</v>
      </c>
      <c r="K392" s="237" t="s">
        <v>17</v>
      </c>
    </row>
    <row r="393" spans="1:11" s="3" customFormat="1" ht="24">
      <c r="A393" s="237">
        <v>184</v>
      </c>
      <c r="B393" s="237" t="s">
        <v>227</v>
      </c>
      <c r="C393" s="237" t="s">
        <v>420</v>
      </c>
      <c r="D393" s="237" t="s">
        <v>700</v>
      </c>
      <c r="E393" s="237" t="s">
        <v>648</v>
      </c>
      <c r="F393" s="237" t="s">
        <v>701</v>
      </c>
      <c r="G393" s="237" t="s">
        <v>230</v>
      </c>
      <c r="H393" s="215">
        <v>237673</v>
      </c>
      <c r="I393" s="238">
        <v>4500</v>
      </c>
      <c r="J393" s="237" t="s">
        <v>478</v>
      </c>
      <c r="K393" s="237" t="s">
        <v>17</v>
      </c>
    </row>
    <row r="394" spans="1:11" s="3" customFormat="1" ht="24">
      <c r="A394" s="237">
        <v>185</v>
      </c>
      <c r="B394" s="237" t="s">
        <v>227</v>
      </c>
      <c r="C394" s="237" t="s">
        <v>420</v>
      </c>
      <c r="D394" s="237" t="s">
        <v>702</v>
      </c>
      <c r="E394" s="237" t="s">
        <v>648</v>
      </c>
      <c r="F394" s="237" t="s">
        <v>701</v>
      </c>
      <c r="G394" s="237" t="s">
        <v>230</v>
      </c>
      <c r="H394" s="215">
        <v>238015</v>
      </c>
      <c r="I394" s="238">
        <v>3200</v>
      </c>
      <c r="J394" s="237" t="s">
        <v>389</v>
      </c>
      <c r="K394" s="237" t="s">
        <v>17</v>
      </c>
    </row>
    <row r="395" spans="1:11" s="3" customFormat="1" ht="24">
      <c r="A395" s="237">
        <v>186</v>
      </c>
      <c r="B395" s="237" t="s">
        <v>227</v>
      </c>
      <c r="C395" s="237" t="s">
        <v>420</v>
      </c>
      <c r="D395" s="237" t="s">
        <v>703</v>
      </c>
      <c r="E395" s="237" t="s">
        <v>648</v>
      </c>
      <c r="F395" s="237" t="s">
        <v>701</v>
      </c>
      <c r="G395" s="237" t="s">
        <v>230</v>
      </c>
      <c r="H395" s="215">
        <v>238015</v>
      </c>
      <c r="I395" s="238">
        <v>3200</v>
      </c>
      <c r="J395" s="237" t="s">
        <v>428</v>
      </c>
      <c r="K395" s="237" t="s">
        <v>17</v>
      </c>
    </row>
    <row r="396" spans="1:11" s="3" customFormat="1" ht="24">
      <c r="A396" s="237">
        <v>187</v>
      </c>
      <c r="B396" s="237" t="s">
        <v>227</v>
      </c>
      <c r="C396" s="237" t="s">
        <v>420</v>
      </c>
      <c r="D396" s="237" t="s">
        <v>704</v>
      </c>
      <c r="E396" s="237" t="s">
        <v>648</v>
      </c>
      <c r="F396" s="237" t="s">
        <v>701</v>
      </c>
      <c r="G396" s="237" t="s">
        <v>230</v>
      </c>
      <c r="H396" s="215">
        <v>238015</v>
      </c>
      <c r="I396" s="238">
        <v>3200</v>
      </c>
      <c r="J396" s="237" t="s">
        <v>389</v>
      </c>
      <c r="K396" s="237" t="s">
        <v>17</v>
      </c>
    </row>
    <row r="397" spans="1:11" s="3" customFormat="1" ht="24">
      <c r="A397" s="237">
        <v>188</v>
      </c>
      <c r="B397" s="237" t="s">
        <v>227</v>
      </c>
      <c r="C397" s="237" t="s">
        <v>420</v>
      </c>
      <c r="D397" s="237" t="s">
        <v>705</v>
      </c>
      <c r="E397" s="237" t="s">
        <v>648</v>
      </c>
      <c r="F397" s="237" t="s">
        <v>649</v>
      </c>
      <c r="G397" s="237" t="s">
        <v>230</v>
      </c>
      <c r="H397" s="215">
        <v>238272</v>
      </c>
      <c r="I397" s="238">
        <v>3300</v>
      </c>
      <c r="J397" s="237" t="s">
        <v>389</v>
      </c>
      <c r="K397" s="237" t="s">
        <v>17</v>
      </c>
    </row>
    <row r="398" spans="1:11" s="3" customFormat="1" ht="24">
      <c r="A398" s="237"/>
      <c r="B398" s="237"/>
      <c r="C398" s="237"/>
      <c r="D398" s="237"/>
      <c r="E398" s="237"/>
      <c r="F398" s="237" t="s">
        <v>706</v>
      </c>
      <c r="G398" s="237"/>
      <c r="H398" s="215"/>
      <c r="I398" s="238"/>
      <c r="J398" s="237"/>
      <c r="K398" s="237"/>
    </row>
    <row r="399" spans="1:11" s="3" customFormat="1" ht="24">
      <c r="A399" s="237">
        <v>189</v>
      </c>
      <c r="B399" s="237" t="s">
        <v>227</v>
      </c>
      <c r="C399" s="237" t="s">
        <v>420</v>
      </c>
      <c r="D399" s="237" t="s">
        <v>707</v>
      </c>
      <c r="E399" s="237" t="s">
        <v>648</v>
      </c>
      <c r="F399" s="237" t="s">
        <v>701</v>
      </c>
      <c r="G399" s="237" t="s">
        <v>230</v>
      </c>
      <c r="H399" s="215">
        <v>238272</v>
      </c>
      <c r="I399" s="238">
        <v>3200</v>
      </c>
      <c r="J399" s="237" t="s">
        <v>389</v>
      </c>
      <c r="K399" s="237" t="s">
        <v>17</v>
      </c>
    </row>
    <row r="400" spans="1:11" s="3" customFormat="1" ht="24">
      <c r="A400" s="237">
        <v>190</v>
      </c>
      <c r="B400" s="237" t="s">
        <v>227</v>
      </c>
      <c r="C400" s="237" t="s">
        <v>420</v>
      </c>
      <c r="D400" s="237" t="s">
        <v>708</v>
      </c>
      <c r="E400" s="237" t="s">
        <v>648</v>
      </c>
      <c r="F400" s="237" t="s">
        <v>701</v>
      </c>
      <c r="G400" s="237" t="s">
        <v>230</v>
      </c>
      <c r="H400" s="215">
        <v>238272</v>
      </c>
      <c r="I400" s="238">
        <v>3200</v>
      </c>
      <c r="J400" s="237" t="s">
        <v>389</v>
      </c>
      <c r="K400" s="237" t="s">
        <v>17</v>
      </c>
    </row>
    <row r="401" spans="1:11" s="3" customFormat="1" ht="24">
      <c r="A401" s="237">
        <v>191</v>
      </c>
      <c r="B401" s="237" t="s">
        <v>227</v>
      </c>
      <c r="C401" s="237" t="s">
        <v>420</v>
      </c>
      <c r="D401" s="237" t="s">
        <v>709</v>
      </c>
      <c r="E401" s="237" t="s">
        <v>648</v>
      </c>
      <c r="F401" s="237" t="s">
        <v>701</v>
      </c>
      <c r="G401" s="237" t="s">
        <v>230</v>
      </c>
      <c r="H401" s="215">
        <v>238272</v>
      </c>
      <c r="I401" s="238">
        <v>3200</v>
      </c>
      <c r="J401" s="237" t="s">
        <v>389</v>
      </c>
      <c r="K401" s="237" t="s">
        <v>17</v>
      </c>
    </row>
    <row r="402" spans="1:11" s="3" customFormat="1" ht="24">
      <c r="A402" s="237">
        <v>192</v>
      </c>
      <c r="B402" s="237" t="s">
        <v>227</v>
      </c>
      <c r="C402" s="237" t="s">
        <v>420</v>
      </c>
      <c r="D402" s="237" t="s">
        <v>710</v>
      </c>
      <c r="E402" s="237" t="s">
        <v>648</v>
      </c>
      <c r="F402" s="237" t="s">
        <v>701</v>
      </c>
      <c r="G402" s="237" t="s">
        <v>230</v>
      </c>
      <c r="H402" s="215">
        <v>238272</v>
      </c>
      <c r="I402" s="238">
        <v>3200</v>
      </c>
      <c r="J402" s="237" t="s">
        <v>389</v>
      </c>
      <c r="K402" s="237" t="s">
        <v>17</v>
      </c>
    </row>
    <row r="403" spans="1:11" s="3" customFormat="1" ht="24">
      <c r="A403" s="237">
        <v>193</v>
      </c>
      <c r="B403" s="237" t="s">
        <v>227</v>
      </c>
      <c r="C403" s="237" t="s">
        <v>420</v>
      </c>
      <c r="D403" s="237" t="s">
        <v>711</v>
      </c>
      <c r="E403" s="237" t="s">
        <v>648</v>
      </c>
      <c r="F403" s="237" t="s">
        <v>649</v>
      </c>
      <c r="G403" s="237" t="s">
        <v>230</v>
      </c>
      <c r="H403" s="215">
        <v>238272</v>
      </c>
      <c r="I403" s="238">
        <v>5000</v>
      </c>
      <c r="J403" s="237" t="s">
        <v>389</v>
      </c>
      <c r="K403" s="237" t="s">
        <v>17</v>
      </c>
    </row>
    <row r="404" spans="1:11" s="3" customFormat="1" ht="24">
      <c r="A404" s="237">
        <v>194</v>
      </c>
      <c r="B404" s="237" t="s">
        <v>227</v>
      </c>
      <c r="C404" s="237" t="s">
        <v>420</v>
      </c>
      <c r="D404" s="237" t="s">
        <v>712</v>
      </c>
      <c r="E404" s="237" t="s">
        <v>713</v>
      </c>
      <c r="F404" s="237" t="s">
        <v>714</v>
      </c>
      <c r="G404" s="237" t="s">
        <v>230</v>
      </c>
      <c r="H404" s="215">
        <v>238600</v>
      </c>
      <c r="I404" s="238">
        <v>10300</v>
      </c>
      <c r="J404" s="237" t="s">
        <v>389</v>
      </c>
      <c r="K404" s="237" t="s">
        <v>17</v>
      </c>
    </row>
    <row r="405" spans="1:11" s="3" customFormat="1" ht="24">
      <c r="A405" s="237">
        <v>195</v>
      </c>
      <c r="B405" s="237" t="s">
        <v>227</v>
      </c>
      <c r="C405" s="237" t="s">
        <v>420</v>
      </c>
      <c r="D405" s="237" t="s">
        <v>715</v>
      </c>
      <c r="E405" s="237" t="s">
        <v>648</v>
      </c>
      <c r="F405" s="237" t="s">
        <v>649</v>
      </c>
      <c r="G405" s="237" t="s">
        <v>230</v>
      </c>
      <c r="H405" s="215">
        <v>239108</v>
      </c>
      <c r="I405" s="238">
        <v>3300</v>
      </c>
      <c r="J405" s="237" t="s">
        <v>379</v>
      </c>
      <c r="K405" s="237" t="s">
        <v>17</v>
      </c>
    </row>
    <row r="406" spans="1:11" s="3" customFormat="1" ht="24">
      <c r="A406" s="237"/>
      <c r="B406" s="237"/>
      <c r="C406" s="237"/>
      <c r="D406" s="237"/>
      <c r="E406" s="237"/>
      <c r="F406" s="237" t="s">
        <v>706</v>
      </c>
      <c r="G406" s="237"/>
      <c r="H406" s="215"/>
      <c r="I406" s="238"/>
      <c r="J406" s="237"/>
      <c r="K406" s="237"/>
    </row>
    <row r="407" spans="1:11" s="3" customFormat="1" ht="24">
      <c r="A407" s="569" t="s">
        <v>226</v>
      </c>
      <c r="B407" s="569"/>
      <c r="C407" s="569"/>
      <c r="D407" s="569"/>
      <c r="E407" s="569"/>
      <c r="F407" s="569"/>
      <c r="G407" s="569"/>
      <c r="H407" s="570"/>
      <c r="I407" s="303"/>
      <c r="J407" s="299"/>
      <c r="K407" s="304"/>
    </row>
    <row r="408" spans="1:11" s="3" customFormat="1" ht="24">
      <c r="A408" s="307"/>
      <c r="B408" s="307"/>
      <c r="C408" s="307"/>
      <c r="D408" s="307"/>
      <c r="E408" s="307"/>
      <c r="F408" s="307"/>
      <c r="G408" s="307"/>
      <c r="H408" s="307"/>
      <c r="I408" s="310"/>
      <c r="J408" s="241"/>
      <c r="K408" s="305"/>
    </row>
    <row r="409" spans="1:11" ht="24">
      <c r="A409" s="240" t="s">
        <v>219</v>
      </c>
      <c r="B409" s="240" t="s">
        <v>25</v>
      </c>
      <c r="C409" s="240" t="s">
        <v>225</v>
      </c>
      <c r="D409" s="240" t="s">
        <v>220</v>
      </c>
      <c r="E409" s="240" t="s">
        <v>221</v>
      </c>
      <c r="F409" s="240" t="s">
        <v>222</v>
      </c>
      <c r="G409" s="240" t="s">
        <v>223</v>
      </c>
      <c r="H409" s="240" t="s">
        <v>223</v>
      </c>
      <c r="I409" s="239" t="s">
        <v>27</v>
      </c>
      <c r="J409" s="240" t="s">
        <v>224</v>
      </c>
      <c r="K409" s="240" t="s">
        <v>60</v>
      </c>
    </row>
    <row r="410" spans="1:11" s="3" customFormat="1" ht="24">
      <c r="A410" s="237"/>
      <c r="B410" s="237"/>
      <c r="C410" s="237"/>
      <c r="D410" s="237"/>
      <c r="E410" s="237"/>
      <c r="F410" s="237"/>
      <c r="G410" s="237"/>
      <c r="H410" s="237"/>
      <c r="I410" s="238"/>
      <c r="J410" s="237"/>
      <c r="K410" s="237"/>
    </row>
    <row r="411" spans="1:11" s="3" customFormat="1" ht="24">
      <c r="A411" s="237">
        <v>196</v>
      </c>
      <c r="B411" s="237" t="s">
        <v>227</v>
      </c>
      <c r="C411" s="237" t="s">
        <v>420</v>
      </c>
      <c r="D411" s="237" t="s">
        <v>716</v>
      </c>
      <c r="E411" s="237" t="s">
        <v>648</v>
      </c>
      <c r="F411" s="237" t="s">
        <v>701</v>
      </c>
      <c r="G411" s="237" t="s">
        <v>230</v>
      </c>
      <c r="H411" s="215">
        <v>239582</v>
      </c>
      <c r="I411" s="238">
        <v>4500</v>
      </c>
      <c r="J411" s="237" t="s">
        <v>428</v>
      </c>
      <c r="K411" s="237" t="s">
        <v>17</v>
      </c>
    </row>
    <row r="412" spans="1:11" s="3" customFormat="1" ht="24">
      <c r="A412" s="237">
        <v>197</v>
      </c>
      <c r="B412" s="237" t="s">
        <v>227</v>
      </c>
      <c r="C412" s="237" t="s">
        <v>420</v>
      </c>
      <c r="D412" s="237" t="s">
        <v>717</v>
      </c>
      <c r="E412" s="237" t="s">
        <v>648</v>
      </c>
      <c r="F412" s="237" t="s">
        <v>718</v>
      </c>
      <c r="G412" s="237" t="s">
        <v>230</v>
      </c>
      <c r="H412" s="215">
        <v>239582</v>
      </c>
      <c r="I412" s="238">
        <v>4500</v>
      </c>
      <c r="J412" s="237" t="s">
        <v>428</v>
      </c>
      <c r="K412" s="237" t="s">
        <v>17</v>
      </c>
    </row>
    <row r="413" spans="1:11" s="3" customFormat="1" ht="24">
      <c r="A413" s="237"/>
      <c r="B413" s="237"/>
      <c r="C413" s="237"/>
      <c r="D413" s="237"/>
      <c r="E413" s="237"/>
      <c r="F413" s="237" t="s">
        <v>719</v>
      </c>
      <c r="G413" s="237"/>
      <c r="H413" s="215"/>
      <c r="I413" s="238"/>
      <c r="J413" s="237"/>
      <c r="K413" s="237"/>
    </row>
    <row r="414" spans="1:11" s="3" customFormat="1" ht="24">
      <c r="A414" s="237">
        <v>198</v>
      </c>
      <c r="B414" s="237" t="s">
        <v>227</v>
      </c>
      <c r="C414" s="237" t="s">
        <v>420</v>
      </c>
      <c r="D414" s="237" t="s">
        <v>723</v>
      </c>
      <c r="E414" s="237" t="s">
        <v>648</v>
      </c>
      <c r="F414" s="237" t="s">
        <v>720</v>
      </c>
      <c r="G414" s="237" t="s">
        <v>230</v>
      </c>
      <c r="H414" s="215">
        <v>240049</v>
      </c>
      <c r="I414" s="238">
        <v>48000</v>
      </c>
      <c r="J414" s="237" t="s">
        <v>428</v>
      </c>
      <c r="K414" s="237" t="s">
        <v>17</v>
      </c>
    </row>
    <row r="415" spans="1:11" s="3" customFormat="1" ht="24">
      <c r="A415" s="237"/>
      <c r="B415" s="237"/>
      <c r="C415" s="237"/>
      <c r="D415" s="237"/>
      <c r="E415" s="237"/>
      <c r="F415" s="237" t="s">
        <v>721</v>
      </c>
      <c r="G415" s="237"/>
      <c r="H415" s="215"/>
      <c r="I415" s="238"/>
      <c r="J415" s="237"/>
      <c r="K415" s="237"/>
    </row>
    <row r="416" spans="1:11" s="3" customFormat="1" ht="24">
      <c r="A416" s="237">
        <v>199</v>
      </c>
      <c r="B416" s="237" t="s">
        <v>227</v>
      </c>
      <c r="C416" s="237" t="s">
        <v>420</v>
      </c>
      <c r="D416" s="237" t="s">
        <v>722</v>
      </c>
      <c r="E416" s="237" t="s">
        <v>648</v>
      </c>
      <c r="F416" s="237" t="s">
        <v>701</v>
      </c>
      <c r="G416" s="237" t="s">
        <v>230</v>
      </c>
      <c r="H416" s="215">
        <v>240107</v>
      </c>
      <c r="I416" s="238">
        <v>5000</v>
      </c>
      <c r="J416" s="237" t="s">
        <v>379</v>
      </c>
      <c r="K416" s="237" t="s">
        <v>17</v>
      </c>
    </row>
    <row r="417" spans="1:11" s="3" customFormat="1" ht="24">
      <c r="A417" s="237">
        <v>200</v>
      </c>
      <c r="B417" s="237" t="s">
        <v>227</v>
      </c>
      <c r="C417" s="237" t="s">
        <v>420</v>
      </c>
      <c r="D417" s="237" t="s">
        <v>724</v>
      </c>
      <c r="E417" s="237" t="s">
        <v>648</v>
      </c>
      <c r="F417" s="237" t="s">
        <v>701</v>
      </c>
      <c r="G417" s="237" t="s">
        <v>230</v>
      </c>
      <c r="H417" s="215">
        <v>240107</v>
      </c>
      <c r="I417" s="238">
        <v>5000</v>
      </c>
      <c r="J417" s="237" t="s">
        <v>379</v>
      </c>
      <c r="K417" s="237" t="s">
        <v>17</v>
      </c>
    </row>
    <row r="418" spans="1:11" s="3" customFormat="1" ht="24">
      <c r="A418" s="237">
        <v>201</v>
      </c>
      <c r="B418" s="237" t="s">
        <v>227</v>
      </c>
      <c r="C418" s="237" t="s">
        <v>420</v>
      </c>
      <c r="D418" s="237" t="s">
        <v>725</v>
      </c>
      <c r="E418" s="237" t="s">
        <v>648</v>
      </c>
      <c r="F418" s="237" t="s">
        <v>649</v>
      </c>
      <c r="G418" s="237" t="s">
        <v>230</v>
      </c>
      <c r="H418" s="215">
        <v>240107</v>
      </c>
      <c r="I418" s="238">
        <v>5000</v>
      </c>
      <c r="J418" s="237" t="s">
        <v>379</v>
      </c>
      <c r="K418" s="237" t="s">
        <v>17</v>
      </c>
    </row>
    <row r="419" spans="1:11" s="3" customFormat="1" ht="24">
      <c r="A419" s="237"/>
      <c r="B419" s="237"/>
      <c r="C419" s="237"/>
      <c r="D419" s="237"/>
      <c r="E419" s="237"/>
      <c r="F419" s="237" t="s">
        <v>726</v>
      </c>
      <c r="G419" s="237"/>
      <c r="H419" s="215"/>
      <c r="I419" s="238"/>
      <c r="J419" s="237"/>
      <c r="K419" s="237"/>
    </row>
    <row r="420" spans="1:11" s="3" customFormat="1" ht="24">
      <c r="A420" s="237">
        <v>202</v>
      </c>
      <c r="B420" s="237" t="s">
        <v>227</v>
      </c>
      <c r="C420" s="237" t="s">
        <v>420</v>
      </c>
      <c r="D420" s="237" t="s">
        <v>727</v>
      </c>
      <c r="E420" s="237" t="s">
        <v>648</v>
      </c>
      <c r="F420" s="237" t="s">
        <v>701</v>
      </c>
      <c r="G420" s="237" t="s">
        <v>230</v>
      </c>
      <c r="H420" s="215">
        <v>240107</v>
      </c>
      <c r="I420" s="238">
        <v>5000</v>
      </c>
      <c r="J420" s="237" t="s">
        <v>428</v>
      </c>
      <c r="K420" s="237" t="s">
        <v>17</v>
      </c>
    </row>
    <row r="421" spans="1:11" s="3" customFormat="1" ht="24">
      <c r="A421" s="237">
        <v>203</v>
      </c>
      <c r="B421" s="237" t="s">
        <v>227</v>
      </c>
      <c r="C421" s="237" t="s">
        <v>420</v>
      </c>
      <c r="D421" s="237" t="s">
        <v>728</v>
      </c>
      <c r="E421" s="237" t="s">
        <v>648</v>
      </c>
      <c r="F421" s="237" t="s">
        <v>701</v>
      </c>
      <c r="G421" s="237" t="s">
        <v>230</v>
      </c>
      <c r="H421" s="215">
        <v>240107</v>
      </c>
      <c r="I421" s="238">
        <v>5000</v>
      </c>
      <c r="J421" s="237" t="s">
        <v>428</v>
      </c>
      <c r="K421" s="237" t="s">
        <v>17</v>
      </c>
    </row>
    <row r="422" spans="1:11" s="3" customFormat="1" ht="24">
      <c r="A422" s="237">
        <v>204</v>
      </c>
      <c r="B422" s="237" t="s">
        <v>227</v>
      </c>
      <c r="C422" s="237" t="s">
        <v>420</v>
      </c>
      <c r="D422" s="237" t="s">
        <v>729</v>
      </c>
      <c r="E422" s="237" t="s">
        <v>648</v>
      </c>
      <c r="F422" s="237" t="s">
        <v>701</v>
      </c>
      <c r="G422" s="237" t="s">
        <v>230</v>
      </c>
      <c r="H422" s="215">
        <v>240525</v>
      </c>
      <c r="I422" s="238">
        <v>3700</v>
      </c>
      <c r="J422" s="237" t="s">
        <v>389</v>
      </c>
      <c r="K422" s="237" t="s">
        <v>17</v>
      </c>
    </row>
    <row r="423" spans="1:11" s="3" customFormat="1" ht="24">
      <c r="A423" s="237">
        <v>205</v>
      </c>
      <c r="B423" s="237" t="s">
        <v>227</v>
      </c>
      <c r="C423" s="237" t="s">
        <v>420</v>
      </c>
      <c r="D423" s="237" t="s">
        <v>730</v>
      </c>
      <c r="E423" s="237" t="s">
        <v>648</v>
      </c>
      <c r="F423" s="237" t="s">
        <v>701</v>
      </c>
      <c r="G423" s="237" t="s">
        <v>230</v>
      </c>
      <c r="H423" s="215">
        <v>240525</v>
      </c>
      <c r="I423" s="238">
        <v>3700</v>
      </c>
      <c r="J423" s="237" t="s">
        <v>389</v>
      </c>
      <c r="K423" s="237" t="s">
        <v>17</v>
      </c>
    </row>
    <row r="424" spans="1:11" s="3" customFormat="1" ht="24">
      <c r="A424" s="237">
        <v>206</v>
      </c>
      <c r="B424" s="237" t="s">
        <v>227</v>
      </c>
      <c r="C424" s="237" t="s">
        <v>420</v>
      </c>
      <c r="D424" s="237" t="s">
        <v>731</v>
      </c>
      <c r="E424" s="237" t="s">
        <v>648</v>
      </c>
      <c r="F424" s="237" t="s">
        <v>701</v>
      </c>
      <c r="G424" s="237" t="s">
        <v>230</v>
      </c>
      <c r="H424" s="215">
        <v>240525</v>
      </c>
      <c r="I424" s="238">
        <v>3700</v>
      </c>
      <c r="J424" s="237" t="s">
        <v>428</v>
      </c>
      <c r="K424" s="237" t="s">
        <v>17</v>
      </c>
    </row>
    <row r="425" spans="1:11" s="3" customFormat="1" ht="24">
      <c r="A425" s="237">
        <v>207</v>
      </c>
      <c r="B425" s="237" t="s">
        <v>227</v>
      </c>
      <c r="C425" s="237" t="s">
        <v>420</v>
      </c>
      <c r="D425" s="237" t="s">
        <v>732</v>
      </c>
      <c r="E425" s="237" t="s">
        <v>648</v>
      </c>
      <c r="F425" s="237" t="s">
        <v>701</v>
      </c>
      <c r="G425" s="237" t="s">
        <v>230</v>
      </c>
      <c r="H425" s="215">
        <v>240526</v>
      </c>
      <c r="I425" s="238">
        <v>3700</v>
      </c>
      <c r="J425" s="237" t="s">
        <v>428</v>
      </c>
      <c r="K425" s="237" t="s">
        <v>17</v>
      </c>
    </row>
    <row r="426" spans="1:11" s="3" customFormat="1" ht="24">
      <c r="A426" s="237">
        <v>208</v>
      </c>
      <c r="B426" s="237" t="s">
        <v>227</v>
      </c>
      <c r="C426" s="237" t="s">
        <v>420</v>
      </c>
      <c r="D426" s="237" t="s">
        <v>733</v>
      </c>
      <c r="E426" s="237" t="s">
        <v>648</v>
      </c>
      <c r="F426" s="237" t="s">
        <v>734</v>
      </c>
      <c r="G426" s="237" t="s">
        <v>230</v>
      </c>
      <c r="H426" s="215">
        <v>240527</v>
      </c>
      <c r="I426" s="238">
        <v>5200</v>
      </c>
      <c r="J426" s="237" t="s">
        <v>389</v>
      </c>
      <c r="K426" s="237" t="s">
        <v>17</v>
      </c>
    </row>
    <row r="427" spans="1:11" s="3" customFormat="1" ht="24">
      <c r="A427" s="237">
        <v>209</v>
      </c>
      <c r="B427" s="237" t="s">
        <v>227</v>
      </c>
      <c r="C427" s="237" t="s">
        <v>420</v>
      </c>
      <c r="D427" s="237" t="s">
        <v>735</v>
      </c>
      <c r="E427" s="237" t="s">
        <v>648</v>
      </c>
      <c r="F427" s="237" t="s">
        <v>701</v>
      </c>
      <c r="G427" s="237" t="s">
        <v>230</v>
      </c>
      <c r="H427" s="215">
        <v>240898</v>
      </c>
      <c r="I427" s="238">
        <v>3700</v>
      </c>
      <c r="J427" s="237" t="s">
        <v>428</v>
      </c>
      <c r="K427" s="237" t="s">
        <v>17</v>
      </c>
    </row>
    <row r="428" spans="1:11" s="3" customFormat="1" ht="24">
      <c r="A428" s="569" t="s">
        <v>226</v>
      </c>
      <c r="B428" s="569"/>
      <c r="C428" s="569"/>
      <c r="D428" s="569"/>
      <c r="E428" s="569"/>
      <c r="F428" s="569"/>
      <c r="G428" s="569"/>
      <c r="H428" s="570"/>
      <c r="I428" s="303"/>
      <c r="J428" s="299"/>
      <c r="K428" s="304"/>
    </row>
    <row r="429" spans="1:11" s="3" customFormat="1" ht="24">
      <c r="A429" s="307"/>
      <c r="B429" s="307"/>
      <c r="C429" s="307"/>
      <c r="D429" s="307"/>
      <c r="E429" s="307"/>
      <c r="F429" s="307"/>
      <c r="G429" s="307"/>
      <c r="H429" s="307"/>
      <c r="I429" s="310"/>
      <c r="J429" s="241"/>
      <c r="K429" s="305"/>
    </row>
    <row r="430" spans="1:11" ht="24">
      <c r="A430" s="240" t="s">
        <v>219</v>
      </c>
      <c r="B430" s="240" t="s">
        <v>25</v>
      </c>
      <c r="C430" s="240" t="s">
        <v>225</v>
      </c>
      <c r="D430" s="240" t="s">
        <v>220</v>
      </c>
      <c r="E430" s="240" t="s">
        <v>221</v>
      </c>
      <c r="F430" s="240" t="s">
        <v>222</v>
      </c>
      <c r="G430" s="240" t="s">
        <v>223</v>
      </c>
      <c r="H430" s="240" t="s">
        <v>223</v>
      </c>
      <c r="I430" s="239" t="s">
        <v>27</v>
      </c>
      <c r="J430" s="240" t="s">
        <v>224</v>
      </c>
      <c r="K430" s="240" t="s">
        <v>60</v>
      </c>
    </row>
    <row r="431" spans="1:11" s="3" customFormat="1" ht="24">
      <c r="A431" s="237"/>
      <c r="B431" s="237"/>
      <c r="C431" s="237"/>
      <c r="D431" s="237"/>
      <c r="E431" s="237"/>
      <c r="F431" s="237"/>
      <c r="G431" s="237"/>
      <c r="H431" s="237"/>
      <c r="I431" s="238"/>
      <c r="J431" s="237"/>
      <c r="K431" s="237"/>
    </row>
    <row r="432" spans="1:11" s="3" customFormat="1" ht="24">
      <c r="A432" s="237">
        <v>210</v>
      </c>
      <c r="B432" s="237" t="s">
        <v>227</v>
      </c>
      <c r="C432" s="237" t="s">
        <v>420</v>
      </c>
      <c r="D432" s="237" t="s">
        <v>736</v>
      </c>
      <c r="E432" s="237" t="s">
        <v>648</v>
      </c>
      <c r="F432" s="237" t="s">
        <v>701</v>
      </c>
      <c r="G432" s="237" t="s">
        <v>230</v>
      </c>
      <c r="H432" s="215">
        <v>240898</v>
      </c>
      <c r="I432" s="238">
        <v>3700</v>
      </c>
      <c r="J432" s="237" t="s">
        <v>428</v>
      </c>
      <c r="K432" s="237" t="s">
        <v>17</v>
      </c>
    </row>
    <row r="433" spans="1:11" s="3" customFormat="1" ht="24">
      <c r="A433" s="237">
        <v>211</v>
      </c>
      <c r="B433" s="237" t="s">
        <v>227</v>
      </c>
      <c r="C433" s="237" t="s">
        <v>420</v>
      </c>
      <c r="D433" s="237" t="s">
        <v>737</v>
      </c>
      <c r="E433" s="237" t="s">
        <v>648</v>
      </c>
      <c r="F433" s="237" t="s">
        <v>701</v>
      </c>
      <c r="G433" s="237" t="s">
        <v>230</v>
      </c>
      <c r="H433" s="215">
        <v>240898</v>
      </c>
      <c r="I433" s="238">
        <v>3700</v>
      </c>
      <c r="J433" s="237" t="s">
        <v>478</v>
      </c>
      <c r="K433" s="237" t="s">
        <v>17</v>
      </c>
    </row>
    <row r="434" spans="1:11" s="3" customFormat="1" ht="24">
      <c r="A434" s="237">
        <v>212</v>
      </c>
      <c r="B434" s="237" t="s">
        <v>227</v>
      </c>
      <c r="C434" s="237" t="s">
        <v>420</v>
      </c>
      <c r="D434" s="237" t="s">
        <v>738</v>
      </c>
      <c r="E434" s="237" t="s">
        <v>648</v>
      </c>
      <c r="F434" s="237" t="s">
        <v>701</v>
      </c>
      <c r="G434" s="237" t="s">
        <v>230</v>
      </c>
      <c r="H434" s="215">
        <v>240898</v>
      </c>
      <c r="I434" s="238">
        <v>3700</v>
      </c>
      <c r="J434" s="237" t="s">
        <v>478</v>
      </c>
      <c r="K434" s="237" t="s">
        <v>17</v>
      </c>
    </row>
    <row r="435" spans="1:11" s="3" customFormat="1" ht="24">
      <c r="A435" s="237">
        <v>213</v>
      </c>
      <c r="B435" s="237" t="s">
        <v>227</v>
      </c>
      <c r="C435" s="237" t="s">
        <v>420</v>
      </c>
      <c r="D435" s="237" t="s">
        <v>739</v>
      </c>
      <c r="E435" s="237" t="s">
        <v>648</v>
      </c>
      <c r="F435" s="237" t="s">
        <v>701</v>
      </c>
      <c r="G435" s="237" t="s">
        <v>230</v>
      </c>
      <c r="H435" s="215">
        <v>241242</v>
      </c>
      <c r="I435" s="238">
        <v>3700</v>
      </c>
      <c r="J435" s="237" t="s">
        <v>428</v>
      </c>
      <c r="K435" s="237" t="s">
        <v>17</v>
      </c>
    </row>
    <row r="436" spans="1:11" s="3" customFormat="1" ht="24">
      <c r="A436" s="237">
        <v>214</v>
      </c>
      <c r="B436" s="237" t="s">
        <v>227</v>
      </c>
      <c r="C436" s="237" t="s">
        <v>420</v>
      </c>
      <c r="D436" s="237" t="s">
        <v>740</v>
      </c>
      <c r="E436" s="237" t="s">
        <v>648</v>
      </c>
      <c r="F436" s="237" t="s">
        <v>701</v>
      </c>
      <c r="G436" s="237" t="s">
        <v>230</v>
      </c>
      <c r="H436" s="215">
        <v>241242</v>
      </c>
      <c r="I436" s="238">
        <v>3700</v>
      </c>
      <c r="J436" s="237" t="s">
        <v>428</v>
      </c>
      <c r="K436" s="237" t="s">
        <v>17</v>
      </c>
    </row>
    <row r="437" spans="1:11" s="3" customFormat="1" ht="24">
      <c r="A437" s="237">
        <v>215</v>
      </c>
      <c r="B437" s="237" t="s">
        <v>227</v>
      </c>
      <c r="C437" s="237" t="s">
        <v>420</v>
      </c>
      <c r="D437" s="237" t="s">
        <v>741</v>
      </c>
      <c r="E437" s="237" t="s">
        <v>648</v>
      </c>
      <c r="F437" s="237" t="s">
        <v>701</v>
      </c>
      <c r="G437" s="237" t="s">
        <v>230</v>
      </c>
      <c r="H437" s="215">
        <v>241257</v>
      </c>
      <c r="I437" s="238">
        <v>3700</v>
      </c>
      <c r="J437" s="237" t="s">
        <v>478</v>
      </c>
      <c r="K437" s="237" t="s">
        <v>17</v>
      </c>
    </row>
    <row r="438" spans="1:11" s="3" customFormat="1" ht="24">
      <c r="A438" s="237">
        <v>216</v>
      </c>
      <c r="B438" s="237" t="s">
        <v>227</v>
      </c>
      <c r="C438" s="237" t="s">
        <v>420</v>
      </c>
      <c r="D438" s="237" t="s">
        <v>742</v>
      </c>
      <c r="E438" s="237" t="s">
        <v>648</v>
      </c>
      <c r="F438" s="237" t="s">
        <v>701</v>
      </c>
      <c r="G438" s="237" t="s">
        <v>230</v>
      </c>
      <c r="H438" s="215">
        <v>241257</v>
      </c>
      <c r="I438" s="238">
        <v>3700</v>
      </c>
      <c r="J438" s="237" t="s">
        <v>478</v>
      </c>
      <c r="K438" s="237" t="s">
        <v>17</v>
      </c>
    </row>
    <row r="439" spans="1:11" s="3" customFormat="1" ht="24">
      <c r="A439" s="352"/>
      <c r="B439" s="352" t="s">
        <v>227</v>
      </c>
      <c r="C439" s="352" t="s">
        <v>420</v>
      </c>
      <c r="D439" s="352" t="s">
        <v>1161</v>
      </c>
      <c r="E439" s="352" t="s">
        <v>648</v>
      </c>
      <c r="F439" s="352" t="s">
        <v>701</v>
      </c>
      <c r="G439" s="352" t="s">
        <v>230</v>
      </c>
      <c r="H439" s="215">
        <v>241258</v>
      </c>
      <c r="I439" s="353">
        <v>3900</v>
      </c>
      <c r="J439" s="352" t="s">
        <v>478</v>
      </c>
      <c r="K439" s="352" t="s">
        <v>17</v>
      </c>
    </row>
    <row r="440" spans="1:11" s="3" customFormat="1" ht="24">
      <c r="A440" s="352"/>
      <c r="B440" s="352" t="s">
        <v>227</v>
      </c>
      <c r="C440" s="352" t="s">
        <v>420</v>
      </c>
      <c r="D440" s="352" t="s">
        <v>1162</v>
      </c>
      <c r="E440" s="352" t="s">
        <v>648</v>
      </c>
      <c r="F440" s="352" t="s">
        <v>701</v>
      </c>
      <c r="G440" s="352" t="s">
        <v>230</v>
      </c>
      <c r="H440" s="215">
        <v>241259</v>
      </c>
      <c r="I440" s="353">
        <v>3900</v>
      </c>
      <c r="J440" s="352" t="s">
        <v>478</v>
      </c>
      <c r="K440" s="352" t="s">
        <v>17</v>
      </c>
    </row>
    <row r="441" spans="1:11" s="3" customFormat="1" ht="24">
      <c r="A441" s="237">
        <v>217</v>
      </c>
      <c r="B441" s="237" t="s">
        <v>227</v>
      </c>
      <c r="C441" s="237" t="s">
        <v>420</v>
      </c>
      <c r="D441" s="237" t="s">
        <v>743</v>
      </c>
      <c r="E441" s="237" t="s">
        <v>744</v>
      </c>
      <c r="F441" s="237" t="s">
        <v>744</v>
      </c>
      <c r="G441" s="237" t="s">
        <v>230</v>
      </c>
      <c r="H441" s="215">
        <v>235363</v>
      </c>
      <c r="I441" s="238">
        <v>10700</v>
      </c>
      <c r="J441" s="237" t="s">
        <v>428</v>
      </c>
      <c r="K441" s="237" t="s">
        <v>17</v>
      </c>
    </row>
    <row r="442" spans="1:11" s="3" customFormat="1" ht="24">
      <c r="A442" s="237">
        <v>218</v>
      </c>
      <c r="B442" s="237" t="s">
        <v>227</v>
      </c>
      <c r="C442" s="237" t="s">
        <v>420</v>
      </c>
      <c r="D442" s="237" t="s">
        <v>745</v>
      </c>
      <c r="E442" s="237" t="s">
        <v>746</v>
      </c>
      <c r="F442" s="237" t="s">
        <v>747</v>
      </c>
      <c r="G442" s="237" t="s">
        <v>230</v>
      </c>
      <c r="H442" s="215">
        <v>233810</v>
      </c>
      <c r="I442" s="238">
        <v>13000</v>
      </c>
      <c r="J442" s="237" t="s">
        <v>428</v>
      </c>
      <c r="K442" s="237" t="s">
        <v>17</v>
      </c>
    </row>
    <row r="443" spans="1:11" s="3" customFormat="1" ht="24">
      <c r="A443" s="237"/>
      <c r="B443" s="237"/>
      <c r="C443" s="237"/>
      <c r="D443" s="237"/>
      <c r="E443" s="237"/>
      <c r="F443" s="237"/>
      <c r="G443" s="237"/>
      <c r="H443" s="215"/>
      <c r="I443" s="238"/>
      <c r="J443" s="237"/>
      <c r="K443" s="237"/>
    </row>
    <row r="444" spans="1:11" s="3" customFormat="1" ht="24">
      <c r="A444" s="237"/>
      <c r="B444" s="237"/>
      <c r="C444" s="237"/>
      <c r="D444" s="237"/>
      <c r="E444" s="237"/>
      <c r="F444" s="237"/>
      <c r="G444" s="237"/>
      <c r="H444" s="215"/>
      <c r="I444" s="238"/>
      <c r="J444" s="237"/>
      <c r="K444" s="237"/>
    </row>
    <row r="445" spans="1:11" s="3" customFormat="1" ht="24">
      <c r="A445" s="237"/>
      <c r="B445" s="237"/>
      <c r="C445" s="237"/>
      <c r="D445" s="237"/>
      <c r="E445" s="237"/>
      <c r="F445" s="237"/>
      <c r="G445" s="237"/>
      <c r="H445" s="215"/>
      <c r="I445" s="238"/>
      <c r="J445" s="237"/>
      <c r="K445" s="237"/>
    </row>
    <row r="446" spans="1:11" s="3" customFormat="1" ht="24">
      <c r="A446" s="237"/>
      <c r="B446" s="237"/>
      <c r="C446" s="237"/>
      <c r="D446" s="237"/>
      <c r="E446" s="237"/>
      <c r="F446" s="237"/>
      <c r="G446" s="237"/>
      <c r="H446" s="215"/>
      <c r="I446" s="238"/>
      <c r="J446" s="237"/>
      <c r="K446" s="237"/>
    </row>
    <row r="447" spans="1:11" s="3" customFormat="1" ht="24">
      <c r="A447" s="237"/>
      <c r="B447" s="237"/>
      <c r="C447" s="237"/>
      <c r="D447" s="237"/>
      <c r="E447" s="237"/>
      <c r="F447" s="237"/>
      <c r="G447" s="237"/>
      <c r="H447" s="215"/>
      <c r="I447" s="238"/>
      <c r="J447" s="237"/>
      <c r="K447" s="237"/>
    </row>
    <row r="448" spans="1:11" s="3" customFormat="1" ht="24">
      <c r="A448" s="237"/>
      <c r="B448" s="237"/>
      <c r="C448" s="237"/>
      <c r="D448" s="237"/>
      <c r="E448" s="237"/>
      <c r="F448" s="237"/>
      <c r="G448" s="237"/>
      <c r="H448" s="215"/>
      <c r="I448" s="238"/>
      <c r="J448" s="237"/>
      <c r="K448" s="237"/>
    </row>
    <row r="449" spans="1:11" s="3" customFormat="1" ht="24">
      <c r="A449" s="237"/>
      <c r="B449" s="237"/>
      <c r="C449" s="237"/>
      <c r="D449" s="237"/>
      <c r="E449" s="237"/>
      <c r="F449" s="237"/>
      <c r="G449" s="237"/>
      <c r="H449" s="215"/>
      <c r="I449" s="238"/>
      <c r="J449" s="237"/>
      <c r="K449" s="237"/>
    </row>
    <row r="450" spans="1:11" s="3" customFormat="1" ht="24">
      <c r="A450" s="237"/>
      <c r="B450" s="237"/>
      <c r="C450" s="237"/>
      <c r="D450" s="237"/>
      <c r="E450" s="237"/>
      <c r="F450" s="237"/>
      <c r="G450" s="237"/>
      <c r="H450" s="215"/>
      <c r="I450" s="238"/>
      <c r="J450" s="237"/>
      <c r="K450" s="237"/>
    </row>
    <row r="451" spans="1:11" s="3" customFormat="1" ht="24">
      <c r="A451" s="569" t="s">
        <v>226</v>
      </c>
      <c r="B451" s="569"/>
      <c r="C451" s="569"/>
      <c r="D451" s="569"/>
      <c r="E451" s="569"/>
      <c r="F451" s="569"/>
      <c r="G451" s="569"/>
      <c r="H451" s="570"/>
      <c r="I451" s="303"/>
      <c r="J451" s="299"/>
      <c r="K451" s="304"/>
    </row>
    <row r="452" spans="1:11" s="3" customFormat="1" ht="24">
      <c r="A452" s="307"/>
      <c r="B452" s="307"/>
      <c r="C452" s="307"/>
      <c r="D452" s="307"/>
      <c r="E452" s="307"/>
      <c r="F452" s="307"/>
      <c r="G452" s="307"/>
      <c r="H452" s="307"/>
      <c r="I452" s="310"/>
      <c r="J452" s="241"/>
      <c r="K452" s="305"/>
    </row>
    <row r="453" spans="1:11" ht="24">
      <c r="A453" s="240" t="s">
        <v>219</v>
      </c>
      <c r="B453" s="240" t="s">
        <v>25</v>
      </c>
      <c r="C453" s="240" t="s">
        <v>225</v>
      </c>
      <c r="D453" s="240" t="s">
        <v>220</v>
      </c>
      <c r="E453" s="240" t="s">
        <v>221</v>
      </c>
      <c r="F453" s="240" t="s">
        <v>222</v>
      </c>
      <c r="G453" s="240" t="s">
        <v>223</v>
      </c>
      <c r="H453" s="240" t="s">
        <v>223</v>
      </c>
      <c r="I453" s="239" t="s">
        <v>27</v>
      </c>
      <c r="J453" s="240" t="s">
        <v>224</v>
      </c>
      <c r="K453" s="240" t="s">
        <v>60</v>
      </c>
    </row>
    <row r="454" spans="1:11" s="3" customFormat="1" ht="24">
      <c r="A454" s="237">
        <v>219</v>
      </c>
      <c r="B454" s="237" t="s">
        <v>227</v>
      </c>
      <c r="C454" s="237" t="s">
        <v>420</v>
      </c>
      <c r="D454" s="237" t="s">
        <v>750</v>
      </c>
      <c r="E454" s="237" t="s">
        <v>748</v>
      </c>
      <c r="F454" s="237" t="s">
        <v>748</v>
      </c>
      <c r="G454" s="237" t="s">
        <v>230</v>
      </c>
      <c r="H454" s="215">
        <v>235731</v>
      </c>
      <c r="I454" s="238">
        <v>50000</v>
      </c>
      <c r="J454" s="237" t="s">
        <v>389</v>
      </c>
      <c r="K454" s="237" t="s">
        <v>17</v>
      </c>
    </row>
    <row r="455" spans="1:11" s="3" customFormat="1" ht="24">
      <c r="A455" s="237"/>
      <c r="B455" s="237"/>
      <c r="C455" s="237"/>
      <c r="D455" s="237"/>
      <c r="E455" s="237"/>
      <c r="F455" s="237" t="s">
        <v>749</v>
      </c>
      <c r="G455" s="237"/>
      <c r="H455" s="215"/>
      <c r="I455" s="238"/>
      <c r="J455" s="237"/>
      <c r="K455" s="237"/>
    </row>
    <row r="456" spans="1:11" s="3" customFormat="1" ht="24">
      <c r="A456" s="237">
        <v>220</v>
      </c>
      <c r="B456" s="237" t="s">
        <v>227</v>
      </c>
      <c r="C456" s="237" t="s">
        <v>420</v>
      </c>
      <c r="D456" s="237" t="s">
        <v>752</v>
      </c>
      <c r="E456" s="237" t="s">
        <v>748</v>
      </c>
      <c r="F456" s="237" t="s">
        <v>748</v>
      </c>
      <c r="G456" s="237" t="s">
        <v>230</v>
      </c>
      <c r="H456" s="215">
        <v>236840</v>
      </c>
      <c r="I456" s="238">
        <v>42600</v>
      </c>
      <c r="J456" s="237" t="s">
        <v>389</v>
      </c>
      <c r="K456" s="237" t="s">
        <v>17</v>
      </c>
    </row>
    <row r="457" spans="1:11" s="3" customFormat="1" ht="24">
      <c r="A457" s="237"/>
      <c r="B457" s="237"/>
      <c r="C457" s="237"/>
      <c r="D457" s="237"/>
      <c r="E457" s="237"/>
      <c r="F457" s="237" t="s">
        <v>749</v>
      </c>
      <c r="G457" s="237"/>
      <c r="H457" s="215"/>
      <c r="I457" s="238"/>
      <c r="J457" s="237"/>
      <c r="K457" s="237"/>
    </row>
    <row r="458" spans="1:11" s="3" customFormat="1" ht="24">
      <c r="A458" s="237">
        <v>221</v>
      </c>
      <c r="B458" s="237" t="s">
        <v>227</v>
      </c>
      <c r="C458" s="237" t="s">
        <v>420</v>
      </c>
      <c r="D458" s="237" t="s">
        <v>751</v>
      </c>
      <c r="E458" s="237" t="s">
        <v>748</v>
      </c>
      <c r="F458" s="237" t="s">
        <v>748</v>
      </c>
      <c r="G458" s="237" t="s">
        <v>230</v>
      </c>
      <c r="H458" s="215">
        <v>236951</v>
      </c>
      <c r="I458" s="238">
        <v>42000</v>
      </c>
      <c r="J458" s="237" t="s">
        <v>478</v>
      </c>
      <c r="K458" s="237" t="s">
        <v>17</v>
      </c>
    </row>
    <row r="459" spans="1:11" s="3" customFormat="1" ht="24">
      <c r="A459" s="237"/>
      <c r="B459" s="237"/>
      <c r="C459" s="237"/>
      <c r="D459" s="237"/>
      <c r="E459" s="237"/>
      <c r="F459" s="237" t="s">
        <v>749</v>
      </c>
      <c r="G459" s="237"/>
      <c r="H459" s="215"/>
      <c r="I459" s="238"/>
      <c r="J459" s="237"/>
      <c r="K459" s="237"/>
    </row>
    <row r="460" spans="1:11" s="3" customFormat="1" ht="24">
      <c r="A460" s="237">
        <v>222</v>
      </c>
      <c r="B460" s="237" t="s">
        <v>227</v>
      </c>
      <c r="C460" s="237" t="s">
        <v>420</v>
      </c>
      <c r="D460" s="237" t="s">
        <v>1157</v>
      </c>
      <c r="E460" s="237" t="s">
        <v>748</v>
      </c>
      <c r="F460" s="237" t="s">
        <v>748</v>
      </c>
      <c r="G460" s="237" t="s">
        <v>230</v>
      </c>
      <c r="H460" s="215">
        <v>237302</v>
      </c>
      <c r="I460" s="238">
        <v>16260</v>
      </c>
      <c r="J460" s="237" t="s">
        <v>428</v>
      </c>
      <c r="K460" s="237" t="s">
        <v>17</v>
      </c>
    </row>
    <row r="461" spans="1:11" s="3" customFormat="1" ht="24">
      <c r="A461" s="237"/>
      <c r="B461" s="237"/>
      <c r="C461" s="237"/>
      <c r="D461" s="237"/>
      <c r="E461" s="237"/>
      <c r="F461" s="237" t="s">
        <v>749</v>
      </c>
      <c r="G461" s="237"/>
      <c r="H461" s="215"/>
      <c r="I461" s="238"/>
      <c r="J461" s="237"/>
      <c r="K461" s="237"/>
    </row>
    <row r="462" spans="1:11" s="3" customFormat="1" ht="24">
      <c r="A462" s="237">
        <v>223</v>
      </c>
      <c r="B462" s="237" t="s">
        <v>227</v>
      </c>
      <c r="C462" s="237" t="s">
        <v>420</v>
      </c>
      <c r="D462" s="237" t="s">
        <v>753</v>
      </c>
      <c r="E462" s="237" t="s">
        <v>754</v>
      </c>
      <c r="F462" s="237" t="s">
        <v>754</v>
      </c>
      <c r="G462" s="237" t="s">
        <v>230</v>
      </c>
      <c r="H462" s="215">
        <v>237302</v>
      </c>
      <c r="I462" s="238">
        <v>2000</v>
      </c>
      <c r="J462" s="237" t="s">
        <v>389</v>
      </c>
      <c r="K462" s="237" t="s">
        <v>17</v>
      </c>
    </row>
    <row r="463" spans="1:11" s="3" customFormat="1" ht="24">
      <c r="A463" s="237"/>
      <c r="B463" s="237" t="s">
        <v>227</v>
      </c>
      <c r="C463" s="237" t="s">
        <v>420</v>
      </c>
      <c r="D463" s="237" t="s">
        <v>756</v>
      </c>
      <c r="E463" s="237" t="s">
        <v>748</v>
      </c>
      <c r="F463" s="237" t="s">
        <v>748</v>
      </c>
      <c r="G463" s="237" t="s">
        <v>230</v>
      </c>
      <c r="H463" s="215">
        <v>237671</v>
      </c>
      <c r="I463" s="238">
        <v>13490</v>
      </c>
      <c r="J463" s="237" t="s">
        <v>757</v>
      </c>
      <c r="K463" s="237" t="s">
        <v>17</v>
      </c>
    </row>
    <row r="464" spans="1:11" s="3" customFormat="1" ht="24">
      <c r="A464" s="237"/>
      <c r="B464" s="237"/>
      <c r="C464" s="237"/>
      <c r="D464" s="237"/>
      <c r="E464" s="237"/>
      <c r="F464" s="237" t="s">
        <v>749</v>
      </c>
      <c r="G464" s="237"/>
      <c r="H464" s="215"/>
      <c r="I464" s="238"/>
      <c r="J464" s="237"/>
      <c r="K464" s="237"/>
    </row>
    <row r="465" spans="1:11" s="3" customFormat="1" ht="24">
      <c r="A465" s="237"/>
      <c r="B465" s="237" t="s">
        <v>227</v>
      </c>
      <c r="C465" s="237" t="s">
        <v>420</v>
      </c>
      <c r="D465" s="237" t="s">
        <v>758</v>
      </c>
      <c r="E465" s="237" t="s">
        <v>748</v>
      </c>
      <c r="F465" s="237" t="s">
        <v>748</v>
      </c>
      <c r="G465" s="237" t="s">
        <v>230</v>
      </c>
      <c r="H465" s="215">
        <v>237645</v>
      </c>
      <c r="I465" s="238">
        <v>28500</v>
      </c>
      <c r="J465" s="237" t="s">
        <v>389</v>
      </c>
      <c r="K465" s="237" t="s">
        <v>17</v>
      </c>
    </row>
    <row r="466" spans="1:11" s="3" customFormat="1" ht="24">
      <c r="A466" s="237"/>
      <c r="B466" s="237"/>
      <c r="C466" s="237"/>
      <c r="D466" s="237"/>
      <c r="E466" s="237"/>
      <c r="F466" s="237" t="s">
        <v>759</v>
      </c>
      <c r="G466" s="237"/>
      <c r="H466" s="215"/>
      <c r="I466" s="238"/>
      <c r="J466" s="237"/>
      <c r="K466" s="237"/>
    </row>
    <row r="467" spans="1:11" s="3" customFormat="1" ht="24">
      <c r="A467" s="237"/>
      <c r="B467" s="237" t="s">
        <v>227</v>
      </c>
      <c r="C467" s="237" t="s">
        <v>420</v>
      </c>
      <c r="D467" s="237" t="s">
        <v>760</v>
      </c>
      <c r="E467" s="237" t="s">
        <v>748</v>
      </c>
      <c r="F467" s="237" t="s">
        <v>748</v>
      </c>
      <c r="G467" s="237" t="s">
        <v>230</v>
      </c>
      <c r="H467" s="215">
        <v>237645</v>
      </c>
      <c r="I467" s="238">
        <v>48500</v>
      </c>
      <c r="J467" s="237" t="s">
        <v>428</v>
      </c>
      <c r="K467" s="237" t="s">
        <v>17</v>
      </c>
    </row>
    <row r="468" spans="1:11" s="3" customFormat="1" ht="24">
      <c r="A468" s="237"/>
      <c r="B468" s="237"/>
      <c r="C468" s="237"/>
      <c r="D468" s="237"/>
      <c r="E468" s="237"/>
      <c r="F468" s="237" t="s">
        <v>749</v>
      </c>
      <c r="G468" s="237"/>
      <c r="H468" s="215"/>
      <c r="I468" s="238"/>
      <c r="J468" s="237"/>
      <c r="K468" s="237"/>
    </row>
    <row r="469" spans="1:11" s="3" customFormat="1" ht="24">
      <c r="A469" s="237"/>
      <c r="B469" s="237" t="s">
        <v>227</v>
      </c>
      <c r="C469" s="237" t="s">
        <v>420</v>
      </c>
      <c r="D469" s="237" t="s">
        <v>761</v>
      </c>
      <c r="E469" s="237" t="s">
        <v>762</v>
      </c>
      <c r="F469" s="237" t="s">
        <v>762</v>
      </c>
      <c r="G469" s="237" t="s">
        <v>230</v>
      </c>
      <c r="H469" s="215">
        <v>237657</v>
      </c>
      <c r="I469" s="238">
        <v>11500</v>
      </c>
      <c r="J469" s="237" t="s">
        <v>478</v>
      </c>
      <c r="K469" s="237" t="s">
        <v>17</v>
      </c>
    </row>
    <row r="470" spans="1:11" s="3" customFormat="1" ht="24">
      <c r="A470" s="237"/>
      <c r="B470" s="237" t="s">
        <v>227</v>
      </c>
      <c r="C470" s="237" t="s">
        <v>420</v>
      </c>
      <c r="D470" s="237" t="s">
        <v>763</v>
      </c>
      <c r="E470" s="237" t="s">
        <v>748</v>
      </c>
      <c r="F470" s="237" t="s">
        <v>748</v>
      </c>
      <c r="G470" s="237" t="s">
        <v>230</v>
      </c>
      <c r="H470" s="215">
        <v>237977</v>
      </c>
      <c r="I470" s="238">
        <v>33295</v>
      </c>
      <c r="J470" s="237" t="s">
        <v>389</v>
      </c>
      <c r="K470" s="237" t="s">
        <v>17</v>
      </c>
    </row>
    <row r="471" spans="1:11" s="3" customFormat="1" ht="24">
      <c r="A471" s="237"/>
      <c r="B471" s="237" t="s">
        <v>227</v>
      </c>
      <c r="C471" s="237" t="s">
        <v>420</v>
      </c>
      <c r="D471" s="237" t="s">
        <v>764</v>
      </c>
      <c r="E471" s="237" t="s">
        <v>748</v>
      </c>
      <c r="F471" s="237" t="s">
        <v>748</v>
      </c>
      <c r="G471" s="237" t="s">
        <v>230</v>
      </c>
      <c r="H471" s="215">
        <v>237977</v>
      </c>
      <c r="I471" s="238">
        <v>33295</v>
      </c>
      <c r="J471" s="237" t="s">
        <v>389</v>
      </c>
      <c r="K471" s="237" t="s">
        <v>17</v>
      </c>
    </row>
    <row r="472" spans="1:11" s="3" customFormat="1" ht="24">
      <c r="A472" s="569" t="s">
        <v>226</v>
      </c>
      <c r="B472" s="569"/>
      <c r="C472" s="569"/>
      <c r="D472" s="569"/>
      <c r="E472" s="569"/>
      <c r="F472" s="569"/>
      <c r="G472" s="569"/>
      <c r="H472" s="570"/>
      <c r="I472" s="303"/>
      <c r="J472" s="299"/>
      <c r="K472" s="304"/>
    </row>
    <row r="473" spans="1:11" s="3" customFormat="1" ht="24">
      <c r="A473" s="307"/>
      <c r="B473" s="307"/>
      <c r="C473" s="307"/>
      <c r="D473" s="307"/>
      <c r="E473" s="307"/>
      <c r="F473" s="307"/>
      <c r="G473" s="307"/>
      <c r="H473" s="307"/>
      <c r="I473" s="310"/>
      <c r="J473" s="241"/>
      <c r="K473" s="305"/>
    </row>
    <row r="474" spans="1:11" ht="24">
      <c r="A474" s="240" t="s">
        <v>219</v>
      </c>
      <c r="B474" s="240" t="s">
        <v>25</v>
      </c>
      <c r="C474" s="240" t="s">
        <v>225</v>
      </c>
      <c r="D474" s="240" t="s">
        <v>220</v>
      </c>
      <c r="E474" s="240" t="s">
        <v>221</v>
      </c>
      <c r="F474" s="240" t="s">
        <v>222</v>
      </c>
      <c r="G474" s="240" t="s">
        <v>223</v>
      </c>
      <c r="H474" s="240" t="s">
        <v>223</v>
      </c>
      <c r="I474" s="239" t="s">
        <v>27</v>
      </c>
      <c r="J474" s="240" t="s">
        <v>224</v>
      </c>
      <c r="K474" s="240" t="s">
        <v>60</v>
      </c>
    </row>
    <row r="475" spans="1:11" s="3" customFormat="1" ht="24">
      <c r="A475" s="237"/>
      <c r="B475" s="237"/>
      <c r="C475" s="237"/>
      <c r="D475" s="237"/>
      <c r="E475" s="237"/>
      <c r="F475" s="237"/>
      <c r="G475" s="237"/>
      <c r="H475" s="215"/>
      <c r="I475" s="238"/>
      <c r="J475" s="237"/>
      <c r="K475" s="237"/>
    </row>
    <row r="476" spans="1:11" s="3" customFormat="1" ht="24">
      <c r="A476" s="237"/>
      <c r="B476" s="237" t="s">
        <v>227</v>
      </c>
      <c r="C476" s="237" t="s">
        <v>420</v>
      </c>
      <c r="D476" s="237" t="s">
        <v>765</v>
      </c>
      <c r="E476" s="237" t="s">
        <v>762</v>
      </c>
      <c r="F476" s="237" t="s">
        <v>762</v>
      </c>
      <c r="G476" s="237" t="s">
        <v>230</v>
      </c>
      <c r="H476" s="215">
        <v>237977</v>
      </c>
      <c r="I476" s="238">
        <v>12000</v>
      </c>
      <c r="J476" s="237" t="s">
        <v>428</v>
      </c>
      <c r="K476" s="237" t="s">
        <v>17</v>
      </c>
    </row>
    <row r="477" spans="1:11" s="3" customFormat="1" ht="24">
      <c r="A477" s="237"/>
      <c r="B477" s="237" t="s">
        <v>227</v>
      </c>
      <c r="C477" s="237" t="s">
        <v>420</v>
      </c>
      <c r="D477" s="237" t="s">
        <v>766</v>
      </c>
      <c r="E477" s="237" t="s">
        <v>748</v>
      </c>
      <c r="F477" s="237" t="s">
        <v>748</v>
      </c>
      <c r="G477" s="237" t="s">
        <v>230</v>
      </c>
      <c r="H477" s="215">
        <v>238014</v>
      </c>
      <c r="I477" s="238">
        <v>35000</v>
      </c>
      <c r="J477" s="237" t="s">
        <v>389</v>
      </c>
      <c r="K477" s="237" t="s">
        <v>17</v>
      </c>
    </row>
    <row r="478" spans="1:11" s="3" customFormat="1" ht="24">
      <c r="A478" s="237"/>
      <c r="B478" s="237" t="s">
        <v>227</v>
      </c>
      <c r="C478" s="237" t="s">
        <v>420</v>
      </c>
      <c r="D478" s="237" t="s">
        <v>767</v>
      </c>
      <c r="E478" s="237" t="s">
        <v>762</v>
      </c>
      <c r="F478" s="237" t="s">
        <v>762</v>
      </c>
      <c r="G478" s="237" t="s">
        <v>230</v>
      </c>
      <c r="H478" s="215">
        <v>238014</v>
      </c>
      <c r="I478" s="238">
        <v>7900</v>
      </c>
      <c r="J478" s="237" t="s">
        <v>389</v>
      </c>
      <c r="K478" s="237" t="s">
        <v>17</v>
      </c>
    </row>
    <row r="479" spans="1:11" s="3" customFormat="1" ht="24">
      <c r="A479" s="237"/>
      <c r="B479" s="237" t="s">
        <v>227</v>
      </c>
      <c r="C479" s="237" t="s">
        <v>420</v>
      </c>
      <c r="D479" s="237" t="s">
        <v>768</v>
      </c>
      <c r="E479" s="237" t="s">
        <v>754</v>
      </c>
      <c r="F479" s="237" t="s">
        <v>755</v>
      </c>
      <c r="G479" s="237" t="s">
        <v>230</v>
      </c>
      <c r="H479" s="215">
        <v>238014</v>
      </c>
      <c r="I479" s="238">
        <v>4900</v>
      </c>
      <c r="J479" s="237" t="s">
        <v>389</v>
      </c>
      <c r="K479" s="237" t="s">
        <v>17</v>
      </c>
    </row>
    <row r="480" spans="1:11" s="3" customFormat="1" ht="24">
      <c r="A480" s="237"/>
      <c r="B480" s="237" t="s">
        <v>227</v>
      </c>
      <c r="C480" s="237" t="s">
        <v>420</v>
      </c>
      <c r="D480" s="237" t="s">
        <v>769</v>
      </c>
      <c r="E480" s="237" t="s">
        <v>748</v>
      </c>
      <c r="F480" s="237" t="s">
        <v>748</v>
      </c>
      <c r="G480" s="237" t="s">
        <v>230</v>
      </c>
      <c r="H480" s="215">
        <v>238047</v>
      </c>
      <c r="I480" s="238">
        <v>19800</v>
      </c>
      <c r="J480" s="237" t="s">
        <v>478</v>
      </c>
      <c r="K480" s="237" t="s">
        <v>17</v>
      </c>
    </row>
    <row r="481" spans="1:11" s="3" customFormat="1" ht="24">
      <c r="A481" s="237"/>
      <c r="B481" s="237"/>
      <c r="C481" s="237"/>
      <c r="D481" s="237"/>
      <c r="E481" s="237"/>
      <c r="F481" s="237" t="s">
        <v>749</v>
      </c>
      <c r="G481" s="237"/>
      <c r="H481" s="215"/>
      <c r="I481" s="238"/>
      <c r="J481" s="237"/>
      <c r="K481" s="237"/>
    </row>
    <row r="482" spans="1:11" s="3" customFormat="1" ht="24">
      <c r="A482" s="237"/>
      <c r="B482" s="237" t="s">
        <v>227</v>
      </c>
      <c r="C482" s="237" t="s">
        <v>420</v>
      </c>
      <c r="D482" s="237" t="s">
        <v>770</v>
      </c>
      <c r="E482" s="237" t="s">
        <v>762</v>
      </c>
      <c r="F482" s="237" t="s">
        <v>762</v>
      </c>
      <c r="G482" s="237" t="s">
        <v>230</v>
      </c>
      <c r="H482" s="215">
        <v>238014</v>
      </c>
      <c r="I482" s="238">
        <v>7900</v>
      </c>
      <c r="J482" s="237" t="s">
        <v>389</v>
      </c>
      <c r="K482" s="237" t="s">
        <v>17</v>
      </c>
    </row>
    <row r="483" spans="1:11" s="3" customFormat="1" ht="24">
      <c r="A483" s="237"/>
      <c r="B483" s="237" t="s">
        <v>227</v>
      </c>
      <c r="C483" s="237" t="s">
        <v>420</v>
      </c>
      <c r="D483" s="237" t="s">
        <v>771</v>
      </c>
      <c r="E483" s="237" t="s">
        <v>748</v>
      </c>
      <c r="F483" s="237" t="s">
        <v>748</v>
      </c>
      <c r="G483" s="237" t="s">
        <v>230</v>
      </c>
      <c r="H483" s="215">
        <v>238272</v>
      </c>
      <c r="I483" s="238">
        <v>28500</v>
      </c>
      <c r="J483" s="237" t="s">
        <v>389</v>
      </c>
      <c r="K483" s="237" t="s">
        <v>17</v>
      </c>
    </row>
    <row r="484" spans="1:11" s="3" customFormat="1" ht="24">
      <c r="A484" s="237"/>
      <c r="B484" s="237"/>
      <c r="C484" s="237"/>
      <c r="D484" s="237"/>
      <c r="E484" s="237"/>
      <c r="F484" s="237" t="s">
        <v>759</v>
      </c>
      <c r="G484" s="237"/>
      <c r="H484" s="215"/>
      <c r="I484" s="238"/>
      <c r="J484" s="237"/>
      <c r="K484" s="237"/>
    </row>
    <row r="485" spans="1:11" s="3" customFormat="1" ht="24">
      <c r="A485" s="237"/>
      <c r="B485" s="237" t="s">
        <v>227</v>
      </c>
      <c r="C485" s="237" t="s">
        <v>420</v>
      </c>
      <c r="D485" s="237" t="s">
        <v>772</v>
      </c>
      <c r="E485" s="237" t="s">
        <v>748</v>
      </c>
      <c r="F485" s="237" t="s">
        <v>748</v>
      </c>
      <c r="G485" s="237" t="s">
        <v>230</v>
      </c>
      <c r="H485" s="215">
        <v>238350</v>
      </c>
      <c r="I485" s="238">
        <v>20700</v>
      </c>
      <c r="J485" s="237" t="s">
        <v>773</v>
      </c>
      <c r="K485" s="237" t="s">
        <v>17</v>
      </c>
    </row>
    <row r="486" spans="1:11" s="3" customFormat="1" ht="24">
      <c r="A486" s="237"/>
      <c r="B486" s="237"/>
      <c r="C486" s="237"/>
      <c r="D486" s="237"/>
      <c r="E486" s="237"/>
      <c r="F486" s="237" t="s">
        <v>749</v>
      </c>
      <c r="G486" s="237"/>
      <c r="H486" s="215"/>
      <c r="I486" s="238"/>
      <c r="J486" s="237"/>
      <c r="K486" s="237"/>
    </row>
    <row r="487" spans="1:11" s="3" customFormat="1" ht="24">
      <c r="A487" s="237"/>
      <c r="B487" s="237" t="s">
        <v>227</v>
      </c>
      <c r="C487" s="237" t="s">
        <v>420</v>
      </c>
      <c r="D487" s="237" t="s">
        <v>774</v>
      </c>
      <c r="E487" s="237" t="s">
        <v>748</v>
      </c>
      <c r="F487" s="237" t="s">
        <v>748</v>
      </c>
      <c r="G487" s="237" t="s">
        <v>230</v>
      </c>
      <c r="H487" s="215">
        <v>238350</v>
      </c>
      <c r="I487" s="238">
        <v>20700</v>
      </c>
      <c r="J487" s="237" t="s">
        <v>775</v>
      </c>
      <c r="K487" s="237" t="s">
        <v>17</v>
      </c>
    </row>
    <row r="488" spans="1:11" s="3" customFormat="1" ht="24">
      <c r="A488" s="237"/>
      <c r="B488" s="237"/>
      <c r="C488" s="237"/>
      <c r="D488" s="237"/>
      <c r="E488" s="237"/>
      <c r="F488" s="237" t="s">
        <v>749</v>
      </c>
      <c r="G488" s="237"/>
      <c r="H488" s="215"/>
      <c r="I488" s="238"/>
      <c r="J488" s="237"/>
      <c r="K488" s="237"/>
    </row>
    <row r="489" spans="1:11" s="3" customFormat="1" ht="24">
      <c r="A489" s="237"/>
      <c r="B489" s="237" t="s">
        <v>227</v>
      </c>
      <c r="C489" s="237" t="s">
        <v>420</v>
      </c>
      <c r="D489" s="237" t="s">
        <v>776</v>
      </c>
      <c r="E489" s="237" t="s">
        <v>748</v>
      </c>
      <c r="F489" s="237" t="s">
        <v>748</v>
      </c>
      <c r="G489" s="237" t="s">
        <v>230</v>
      </c>
      <c r="H489" s="215">
        <v>238708</v>
      </c>
      <c r="I489" s="238">
        <v>46000</v>
      </c>
      <c r="J489" s="237" t="s">
        <v>428</v>
      </c>
      <c r="K489" s="237" t="s">
        <v>17</v>
      </c>
    </row>
    <row r="490" spans="1:11" s="3" customFormat="1" ht="24">
      <c r="A490" s="237"/>
      <c r="B490" s="237"/>
      <c r="C490" s="237"/>
      <c r="D490" s="237"/>
      <c r="E490" s="237"/>
      <c r="F490" s="237" t="s">
        <v>777</v>
      </c>
      <c r="G490" s="237"/>
      <c r="H490" s="215"/>
      <c r="I490" s="238"/>
      <c r="J490" s="237"/>
      <c r="K490" s="237"/>
    </row>
    <row r="491" spans="1:11" s="3" customFormat="1" ht="24">
      <c r="A491" s="237"/>
      <c r="B491" s="237" t="s">
        <v>227</v>
      </c>
      <c r="C491" s="237" t="s">
        <v>420</v>
      </c>
      <c r="D491" s="237" t="s">
        <v>778</v>
      </c>
      <c r="E491" s="237" t="s">
        <v>748</v>
      </c>
      <c r="F491" s="237" t="s">
        <v>748</v>
      </c>
      <c r="G491" s="237" t="s">
        <v>230</v>
      </c>
      <c r="H491" s="215">
        <v>239121</v>
      </c>
      <c r="I491" s="238">
        <v>27800</v>
      </c>
      <c r="J491" s="237" t="s">
        <v>379</v>
      </c>
      <c r="K491" s="237" t="s">
        <v>17</v>
      </c>
    </row>
    <row r="492" spans="1:11" s="3" customFormat="1" ht="24">
      <c r="A492" s="237"/>
      <c r="B492" s="237"/>
      <c r="C492" s="237"/>
      <c r="D492" s="237"/>
      <c r="E492" s="237"/>
      <c r="F492" s="237" t="s">
        <v>759</v>
      </c>
      <c r="G492" s="237"/>
      <c r="H492" s="215"/>
      <c r="I492" s="238"/>
      <c r="J492" s="237"/>
      <c r="K492" s="237"/>
    </row>
    <row r="493" spans="1:11" s="3" customFormat="1" ht="24">
      <c r="A493" s="569" t="s">
        <v>226</v>
      </c>
      <c r="B493" s="569"/>
      <c r="C493" s="569"/>
      <c r="D493" s="569"/>
      <c r="E493" s="569"/>
      <c r="F493" s="569"/>
      <c r="G493" s="569"/>
      <c r="H493" s="570"/>
      <c r="I493" s="303"/>
      <c r="J493" s="299"/>
      <c r="K493" s="304"/>
    </row>
    <row r="494" spans="1:11" s="3" customFormat="1" ht="24">
      <c r="A494" s="307"/>
      <c r="B494" s="307"/>
      <c r="C494" s="307"/>
      <c r="D494" s="307"/>
      <c r="E494" s="307"/>
      <c r="F494" s="307"/>
      <c r="G494" s="307"/>
      <c r="H494" s="307"/>
      <c r="I494" s="310"/>
      <c r="J494" s="241"/>
      <c r="K494" s="305"/>
    </row>
    <row r="495" spans="1:11" ht="24">
      <c r="A495" s="240" t="s">
        <v>219</v>
      </c>
      <c r="B495" s="240" t="s">
        <v>25</v>
      </c>
      <c r="C495" s="240" t="s">
        <v>225</v>
      </c>
      <c r="D495" s="240" t="s">
        <v>220</v>
      </c>
      <c r="E495" s="240" t="s">
        <v>221</v>
      </c>
      <c r="F495" s="240" t="s">
        <v>222</v>
      </c>
      <c r="G495" s="240" t="s">
        <v>223</v>
      </c>
      <c r="H495" s="240" t="s">
        <v>223</v>
      </c>
      <c r="I495" s="239" t="s">
        <v>27</v>
      </c>
      <c r="J495" s="240" t="s">
        <v>224</v>
      </c>
      <c r="K495" s="240" t="s">
        <v>60</v>
      </c>
    </row>
    <row r="496" spans="1:11" s="3" customFormat="1" ht="24">
      <c r="A496" s="237"/>
      <c r="B496" s="237"/>
      <c r="C496" s="237"/>
      <c r="D496" s="237"/>
      <c r="E496" s="237"/>
      <c r="F496" s="237"/>
      <c r="G496" s="237"/>
      <c r="H496" s="215"/>
      <c r="I496" s="238"/>
      <c r="J496" s="237"/>
      <c r="K496" s="237"/>
    </row>
    <row r="497" spans="1:11" s="3" customFormat="1" ht="24">
      <c r="A497" s="237"/>
      <c r="B497" s="237" t="s">
        <v>227</v>
      </c>
      <c r="C497" s="237" t="s">
        <v>420</v>
      </c>
      <c r="D497" s="237" t="s">
        <v>779</v>
      </c>
      <c r="E497" s="237" t="s">
        <v>748</v>
      </c>
      <c r="F497" s="237" t="s">
        <v>748</v>
      </c>
      <c r="G497" s="237" t="s">
        <v>230</v>
      </c>
      <c r="H497" s="215">
        <v>239121</v>
      </c>
      <c r="I497" s="238">
        <v>22000</v>
      </c>
      <c r="J497" s="237" t="s">
        <v>478</v>
      </c>
      <c r="K497" s="237" t="s">
        <v>17</v>
      </c>
    </row>
    <row r="498" spans="1:11" s="3" customFormat="1" ht="24">
      <c r="A498" s="237"/>
      <c r="B498" s="237"/>
      <c r="C498" s="237"/>
      <c r="D498" s="237"/>
      <c r="E498" s="237"/>
      <c r="F498" s="237" t="s">
        <v>759</v>
      </c>
      <c r="G498" s="237"/>
      <c r="H498" s="215"/>
      <c r="I498" s="238"/>
      <c r="J498" s="237"/>
      <c r="K498" s="237"/>
    </row>
    <row r="499" spans="1:11" s="3" customFormat="1" ht="24">
      <c r="A499" s="237"/>
      <c r="B499" s="237" t="s">
        <v>227</v>
      </c>
      <c r="C499" s="237" t="s">
        <v>420</v>
      </c>
      <c r="D499" s="237" t="s">
        <v>780</v>
      </c>
      <c r="E499" s="237" t="s">
        <v>781</v>
      </c>
      <c r="F499" s="237" t="s">
        <v>782</v>
      </c>
      <c r="G499" s="237" t="s">
        <v>230</v>
      </c>
      <c r="H499" s="215">
        <v>239499</v>
      </c>
      <c r="I499" s="238">
        <v>4200</v>
      </c>
      <c r="J499" s="237" t="s">
        <v>478</v>
      </c>
      <c r="K499" s="237" t="s">
        <v>17</v>
      </c>
    </row>
    <row r="500" spans="1:11" s="3" customFormat="1" ht="24">
      <c r="A500" s="237"/>
      <c r="B500" s="237" t="s">
        <v>227</v>
      </c>
      <c r="C500" s="237" t="s">
        <v>420</v>
      </c>
      <c r="D500" s="237" t="s">
        <v>783</v>
      </c>
      <c r="E500" s="237" t="s">
        <v>329</v>
      </c>
      <c r="F500" s="237" t="s">
        <v>329</v>
      </c>
      <c r="G500" s="237" t="s">
        <v>230</v>
      </c>
      <c r="H500" s="215">
        <v>239502</v>
      </c>
      <c r="I500" s="238">
        <v>17000</v>
      </c>
      <c r="J500" s="237" t="s">
        <v>379</v>
      </c>
      <c r="K500" s="237" t="s">
        <v>17</v>
      </c>
    </row>
    <row r="501" spans="1:11" s="3" customFormat="1" ht="24">
      <c r="A501" s="237"/>
      <c r="B501" s="237" t="s">
        <v>227</v>
      </c>
      <c r="C501" s="237" t="s">
        <v>420</v>
      </c>
      <c r="D501" s="237" t="s">
        <v>784</v>
      </c>
      <c r="E501" s="237" t="s">
        <v>748</v>
      </c>
      <c r="F501" s="237" t="s">
        <v>331</v>
      </c>
      <c r="G501" s="237" t="s">
        <v>230</v>
      </c>
      <c r="H501" s="215">
        <v>239673</v>
      </c>
      <c r="I501" s="238">
        <v>26000</v>
      </c>
      <c r="J501" s="237" t="s">
        <v>478</v>
      </c>
      <c r="K501" s="237" t="s">
        <v>17</v>
      </c>
    </row>
    <row r="502" spans="1:11" s="3" customFormat="1" ht="24">
      <c r="A502" s="237"/>
      <c r="B502" s="237" t="s">
        <v>227</v>
      </c>
      <c r="C502" s="237" t="s">
        <v>420</v>
      </c>
      <c r="D502" s="237" t="s">
        <v>785</v>
      </c>
      <c r="E502" s="237" t="s">
        <v>748</v>
      </c>
      <c r="F502" s="237" t="s">
        <v>748</v>
      </c>
      <c r="G502" s="237" t="s">
        <v>230</v>
      </c>
      <c r="H502" s="215">
        <v>239673</v>
      </c>
      <c r="I502" s="238">
        <v>19000</v>
      </c>
      <c r="J502" s="237" t="s">
        <v>428</v>
      </c>
      <c r="K502" s="237" t="s">
        <v>17</v>
      </c>
    </row>
    <row r="503" spans="1:11" s="3" customFormat="1" ht="24">
      <c r="A503" s="237"/>
      <c r="B503" s="237"/>
      <c r="C503" s="237"/>
      <c r="D503" s="237"/>
      <c r="E503" s="237"/>
      <c r="F503" s="237" t="s">
        <v>759</v>
      </c>
      <c r="G503" s="237"/>
      <c r="H503" s="215"/>
      <c r="I503" s="238"/>
      <c r="J503" s="237"/>
      <c r="K503" s="237"/>
    </row>
    <row r="504" spans="1:11" s="3" customFormat="1" ht="24">
      <c r="A504" s="237"/>
      <c r="B504" s="237" t="s">
        <v>227</v>
      </c>
      <c r="C504" s="237" t="s">
        <v>420</v>
      </c>
      <c r="D504" s="237" t="s">
        <v>786</v>
      </c>
      <c r="E504" s="237" t="s">
        <v>329</v>
      </c>
      <c r="F504" s="237" t="s">
        <v>329</v>
      </c>
      <c r="G504" s="237" t="s">
        <v>230</v>
      </c>
      <c r="H504" s="215">
        <v>240445</v>
      </c>
      <c r="I504" s="238">
        <v>18000</v>
      </c>
      <c r="J504" s="237" t="s">
        <v>389</v>
      </c>
      <c r="K504" s="237" t="s">
        <v>17</v>
      </c>
    </row>
    <row r="505" spans="1:11" s="3" customFormat="1" ht="24">
      <c r="A505" s="237"/>
      <c r="B505" s="237" t="s">
        <v>227</v>
      </c>
      <c r="C505" s="237" t="s">
        <v>420</v>
      </c>
      <c r="D505" s="237" t="s">
        <v>787</v>
      </c>
      <c r="E505" s="237" t="s">
        <v>329</v>
      </c>
      <c r="F505" s="237" t="s">
        <v>788</v>
      </c>
      <c r="G505" s="237" t="s">
        <v>230</v>
      </c>
      <c r="H505" s="215">
        <v>240603</v>
      </c>
      <c r="I505" s="238">
        <v>4300</v>
      </c>
      <c r="J505" s="237" t="s">
        <v>389</v>
      </c>
      <c r="K505" s="237" t="s">
        <v>17</v>
      </c>
    </row>
    <row r="506" spans="1:11" s="3" customFormat="1" ht="24">
      <c r="A506" s="237"/>
      <c r="B506" s="237" t="s">
        <v>227</v>
      </c>
      <c r="C506" s="237" t="s">
        <v>420</v>
      </c>
      <c r="D506" s="237" t="s">
        <v>789</v>
      </c>
      <c r="E506" s="237" t="s">
        <v>329</v>
      </c>
      <c r="F506" s="237" t="s">
        <v>788</v>
      </c>
      <c r="G506" s="237" t="s">
        <v>230</v>
      </c>
      <c r="H506" s="215">
        <v>240773</v>
      </c>
      <c r="I506" s="238">
        <v>4300</v>
      </c>
      <c r="J506" s="237" t="s">
        <v>428</v>
      </c>
      <c r="K506" s="237" t="s">
        <v>17</v>
      </c>
    </row>
    <row r="507" spans="1:11" s="3" customFormat="1" ht="24">
      <c r="A507" s="237"/>
      <c r="B507" s="237" t="s">
        <v>227</v>
      </c>
      <c r="C507" s="237" t="s">
        <v>420</v>
      </c>
      <c r="D507" s="237" t="s">
        <v>790</v>
      </c>
      <c r="E507" s="237" t="s">
        <v>781</v>
      </c>
      <c r="F507" s="237" t="s">
        <v>782</v>
      </c>
      <c r="G507" s="237" t="s">
        <v>230</v>
      </c>
      <c r="H507" s="215">
        <v>240776</v>
      </c>
      <c r="I507" s="238">
        <v>23000</v>
      </c>
      <c r="J507" s="237" t="s">
        <v>428</v>
      </c>
      <c r="K507" s="237" t="s">
        <v>17</v>
      </c>
    </row>
    <row r="508" spans="1:11" s="3" customFormat="1" ht="24">
      <c r="A508" s="237"/>
      <c r="B508" s="237" t="s">
        <v>227</v>
      </c>
      <c r="C508" s="237" t="s">
        <v>420</v>
      </c>
      <c r="D508" s="237" t="s">
        <v>791</v>
      </c>
      <c r="E508" s="237" t="s">
        <v>748</v>
      </c>
      <c r="F508" s="237" t="s">
        <v>748</v>
      </c>
      <c r="G508" s="237" t="s">
        <v>230</v>
      </c>
      <c r="H508" s="215">
        <v>240782</v>
      </c>
      <c r="I508" s="238">
        <v>21000</v>
      </c>
      <c r="J508" s="237" t="s">
        <v>428</v>
      </c>
      <c r="K508" s="237" t="s">
        <v>17</v>
      </c>
    </row>
    <row r="509" spans="1:11" s="3" customFormat="1" ht="24">
      <c r="A509" s="237"/>
      <c r="B509" s="237"/>
      <c r="C509" s="237"/>
      <c r="D509" s="237"/>
      <c r="E509" s="237"/>
      <c r="F509" s="237" t="s">
        <v>759</v>
      </c>
      <c r="G509" s="237"/>
      <c r="H509" s="215"/>
      <c r="I509" s="238"/>
      <c r="J509" s="237"/>
      <c r="K509" s="237"/>
    </row>
    <row r="510" spans="1:11" s="3" customFormat="1" ht="24">
      <c r="A510" s="237"/>
      <c r="B510" s="237" t="s">
        <v>227</v>
      </c>
      <c r="C510" s="237" t="s">
        <v>420</v>
      </c>
      <c r="D510" s="237" t="s">
        <v>792</v>
      </c>
      <c r="E510" s="237" t="s">
        <v>748</v>
      </c>
      <c r="F510" s="237" t="s">
        <v>331</v>
      </c>
      <c r="G510" s="237" t="s">
        <v>230</v>
      </c>
      <c r="H510" s="215">
        <v>241025</v>
      </c>
      <c r="I510" s="238">
        <v>22000</v>
      </c>
      <c r="J510" s="237" t="s">
        <v>389</v>
      </c>
      <c r="K510" s="237" t="s">
        <v>17</v>
      </c>
    </row>
    <row r="511" spans="1:11" s="3" customFormat="1" ht="24">
      <c r="A511" s="237"/>
      <c r="B511" s="237" t="s">
        <v>227</v>
      </c>
      <c r="C511" s="237" t="s">
        <v>420</v>
      </c>
      <c r="D511" s="237" t="s">
        <v>793</v>
      </c>
      <c r="E511" s="237" t="s">
        <v>329</v>
      </c>
      <c r="F511" s="237" t="s">
        <v>788</v>
      </c>
      <c r="G511" s="237" t="s">
        <v>230</v>
      </c>
      <c r="H511" s="215">
        <v>241025</v>
      </c>
      <c r="I511" s="238">
        <v>4300</v>
      </c>
      <c r="J511" s="237" t="s">
        <v>389</v>
      </c>
      <c r="K511" s="237" t="s">
        <v>17</v>
      </c>
    </row>
    <row r="512" spans="1:11" s="3" customFormat="1" ht="24">
      <c r="A512" s="237"/>
      <c r="B512" s="237" t="s">
        <v>227</v>
      </c>
      <c r="C512" s="237" t="s">
        <v>420</v>
      </c>
      <c r="D512" s="237" t="s">
        <v>794</v>
      </c>
      <c r="E512" s="237" t="s">
        <v>329</v>
      </c>
      <c r="F512" s="237" t="s">
        <v>788</v>
      </c>
      <c r="G512" s="237" t="s">
        <v>230</v>
      </c>
      <c r="H512" s="215">
        <v>241025</v>
      </c>
      <c r="I512" s="238">
        <v>4300</v>
      </c>
      <c r="J512" s="237" t="s">
        <v>389</v>
      </c>
      <c r="K512" s="237" t="s">
        <v>17</v>
      </c>
    </row>
    <row r="513" spans="1:11" s="3" customFormat="1" ht="24">
      <c r="A513" s="569" t="s">
        <v>226</v>
      </c>
      <c r="B513" s="569"/>
      <c r="C513" s="569"/>
      <c r="D513" s="569"/>
      <c r="E513" s="569"/>
      <c r="F513" s="569"/>
      <c r="G513" s="569"/>
      <c r="H513" s="570"/>
      <c r="I513" s="303"/>
      <c r="J513" s="299"/>
      <c r="K513" s="304"/>
    </row>
    <row r="514" spans="1:11" s="3" customFormat="1" ht="24">
      <c r="A514" s="300"/>
      <c r="B514" s="300"/>
      <c r="C514" s="300"/>
      <c r="D514" s="300"/>
      <c r="E514" s="300"/>
      <c r="F514" s="300"/>
      <c r="G514" s="300"/>
      <c r="H514" s="308"/>
      <c r="I514" s="303"/>
      <c r="J514" s="299"/>
      <c r="K514" s="304"/>
    </row>
    <row r="515" spans="1:11" ht="24">
      <c r="A515" s="240" t="s">
        <v>219</v>
      </c>
      <c r="B515" s="240" t="s">
        <v>25</v>
      </c>
      <c r="C515" s="240" t="s">
        <v>225</v>
      </c>
      <c r="D515" s="240" t="s">
        <v>220</v>
      </c>
      <c r="E515" s="240" t="s">
        <v>221</v>
      </c>
      <c r="F515" s="240" t="s">
        <v>222</v>
      </c>
      <c r="G515" s="240" t="s">
        <v>223</v>
      </c>
      <c r="H515" s="240" t="s">
        <v>223</v>
      </c>
      <c r="I515" s="239" t="s">
        <v>27</v>
      </c>
      <c r="J515" s="240" t="s">
        <v>224</v>
      </c>
      <c r="K515" s="240" t="s">
        <v>60</v>
      </c>
    </row>
    <row r="516" spans="1:11" s="3" customFormat="1" ht="24">
      <c r="A516" s="237"/>
      <c r="B516" s="237"/>
      <c r="C516" s="237"/>
      <c r="D516" s="237"/>
      <c r="E516" s="237"/>
      <c r="F516" s="237"/>
      <c r="G516" s="237"/>
      <c r="H516" s="215"/>
      <c r="I516" s="238"/>
      <c r="J516" s="237"/>
      <c r="K516" s="237"/>
    </row>
    <row r="517" spans="1:11" s="3" customFormat="1" ht="24">
      <c r="A517" s="237"/>
      <c r="B517" s="237" t="s">
        <v>227</v>
      </c>
      <c r="C517" s="237" t="s">
        <v>420</v>
      </c>
      <c r="D517" s="237" t="s">
        <v>796</v>
      </c>
      <c r="E517" s="237" t="s">
        <v>329</v>
      </c>
      <c r="F517" s="237" t="s">
        <v>795</v>
      </c>
      <c r="G517" s="237" t="s">
        <v>230</v>
      </c>
      <c r="H517" s="215">
        <v>241025</v>
      </c>
      <c r="I517" s="238">
        <v>7900</v>
      </c>
      <c r="J517" s="237" t="s">
        <v>428</v>
      </c>
      <c r="K517" s="237" t="s">
        <v>17</v>
      </c>
    </row>
    <row r="518" spans="1:11" s="3" customFormat="1" ht="24">
      <c r="A518" s="237"/>
      <c r="B518" s="237" t="s">
        <v>227</v>
      </c>
      <c r="C518" s="237" t="s">
        <v>420</v>
      </c>
      <c r="D518" s="237" t="s">
        <v>797</v>
      </c>
      <c r="E518" s="237" t="s">
        <v>329</v>
      </c>
      <c r="F518" s="237" t="s">
        <v>788</v>
      </c>
      <c r="G518" s="237" t="s">
        <v>230</v>
      </c>
      <c r="H518" s="215">
        <v>241028</v>
      </c>
      <c r="I518" s="238">
        <v>4300</v>
      </c>
      <c r="J518" s="237" t="s">
        <v>478</v>
      </c>
      <c r="K518" s="237" t="s">
        <v>17</v>
      </c>
    </row>
    <row r="519" spans="1:11" s="3" customFormat="1" ht="24">
      <c r="A519" s="237"/>
      <c r="B519" s="237" t="s">
        <v>227</v>
      </c>
      <c r="C519" s="237" t="s">
        <v>420</v>
      </c>
      <c r="D519" s="237" t="s">
        <v>798</v>
      </c>
      <c r="E519" s="237" t="s">
        <v>748</v>
      </c>
      <c r="F519" s="237" t="s">
        <v>331</v>
      </c>
      <c r="G519" s="237" t="s">
        <v>230</v>
      </c>
      <c r="H519" s="215">
        <v>241295</v>
      </c>
      <c r="I519" s="238">
        <v>29000</v>
      </c>
      <c r="J519" s="237" t="s">
        <v>428</v>
      </c>
      <c r="K519" s="237" t="s">
        <v>17</v>
      </c>
    </row>
    <row r="520" spans="1:11" s="3" customFormat="1" ht="24">
      <c r="A520" s="237"/>
      <c r="B520" s="237" t="s">
        <v>227</v>
      </c>
      <c r="C520" s="237" t="s">
        <v>420</v>
      </c>
      <c r="D520" s="237" t="s">
        <v>799</v>
      </c>
      <c r="E520" s="237" t="s">
        <v>329</v>
      </c>
      <c r="F520" s="237" t="s">
        <v>329</v>
      </c>
      <c r="G520" s="237" t="s">
        <v>230</v>
      </c>
      <c r="H520" s="215">
        <v>241302</v>
      </c>
      <c r="I520" s="238">
        <v>12000</v>
      </c>
      <c r="J520" s="237" t="s">
        <v>389</v>
      </c>
      <c r="K520" s="237" t="s">
        <v>17</v>
      </c>
    </row>
    <row r="521" spans="1:11" s="3" customFormat="1" ht="24">
      <c r="A521" s="237"/>
      <c r="B521" s="237" t="s">
        <v>227</v>
      </c>
      <c r="C521" s="237" t="s">
        <v>420</v>
      </c>
      <c r="D521" s="237" t="s">
        <v>800</v>
      </c>
      <c r="E521" s="237" t="s">
        <v>329</v>
      </c>
      <c r="F521" s="237" t="s">
        <v>329</v>
      </c>
      <c r="G521" s="237" t="s">
        <v>230</v>
      </c>
      <c r="H521" s="215">
        <v>241302</v>
      </c>
      <c r="I521" s="238">
        <v>7900</v>
      </c>
      <c r="J521" s="237" t="s">
        <v>389</v>
      </c>
      <c r="K521" s="237" t="s">
        <v>17</v>
      </c>
    </row>
    <row r="522" spans="1:11" s="3" customFormat="1" ht="24">
      <c r="A522" s="323"/>
      <c r="B522" s="323" t="s">
        <v>227</v>
      </c>
      <c r="C522" s="323" t="s">
        <v>420</v>
      </c>
      <c r="D522" s="323" t="s">
        <v>1125</v>
      </c>
      <c r="E522" s="323" t="s">
        <v>329</v>
      </c>
      <c r="F522" s="323" t="s">
        <v>329</v>
      </c>
      <c r="G522" s="323" t="s">
        <v>230</v>
      </c>
      <c r="H522" s="215">
        <v>241514</v>
      </c>
      <c r="I522" s="324">
        <v>7600</v>
      </c>
      <c r="J522" s="323" t="s">
        <v>478</v>
      </c>
      <c r="K522" s="323" t="s">
        <v>17</v>
      </c>
    </row>
    <row r="523" spans="1:11" s="3" customFormat="1" ht="24">
      <c r="A523" s="323"/>
      <c r="B523" s="323" t="s">
        <v>227</v>
      </c>
      <c r="C523" s="323" t="s">
        <v>420</v>
      </c>
      <c r="D523" s="323" t="s">
        <v>1126</v>
      </c>
      <c r="E523" s="323" t="s">
        <v>748</v>
      </c>
      <c r="F523" s="323" t="s">
        <v>748</v>
      </c>
      <c r="G523" s="323" t="s">
        <v>230</v>
      </c>
      <c r="H523" s="215">
        <v>241514</v>
      </c>
      <c r="I523" s="324">
        <v>20900</v>
      </c>
      <c r="J523" s="323" t="s">
        <v>478</v>
      </c>
      <c r="K523" s="323" t="s">
        <v>17</v>
      </c>
    </row>
    <row r="524" spans="1:11" s="3" customFormat="1" ht="24">
      <c r="A524" s="323"/>
      <c r="B524" s="323"/>
      <c r="C524" s="323"/>
      <c r="D524" s="323"/>
      <c r="E524" s="323"/>
      <c r="F524" s="323" t="s">
        <v>759</v>
      </c>
      <c r="G524" s="323"/>
      <c r="H524" s="215"/>
      <c r="I524" s="324"/>
      <c r="J524" s="323"/>
      <c r="K524" s="323"/>
    </row>
    <row r="525" spans="1:11" s="3" customFormat="1" ht="24">
      <c r="A525" s="323"/>
      <c r="B525" s="323" t="s">
        <v>227</v>
      </c>
      <c r="C525" s="323" t="s">
        <v>420</v>
      </c>
      <c r="D525" s="323" t="s">
        <v>1127</v>
      </c>
      <c r="E525" s="323" t="s">
        <v>748</v>
      </c>
      <c r="F525" s="323" t="s">
        <v>331</v>
      </c>
      <c r="G525" s="323" t="s">
        <v>230</v>
      </c>
      <c r="H525" s="215">
        <v>241596</v>
      </c>
      <c r="I525" s="324">
        <v>30000</v>
      </c>
      <c r="J525" s="323" t="s">
        <v>428</v>
      </c>
      <c r="K525" s="323" t="s">
        <v>17</v>
      </c>
    </row>
    <row r="526" spans="1:11" s="3" customFormat="1" ht="24">
      <c r="A526" s="323"/>
      <c r="B526" s="323" t="s">
        <v>227</v>
      </c>
      <c r="C526" s="323" t="s">
        <v>420</v>
      </c>
      <c r="D526" s="323" t="s">
        <v>1128</v>
      </c>
      <c r="E526" s="323" t="s">
        <v>748</v>
      </c>
      <c r="F526" s="323" t="s">
        <v>331</v>
      </c>
      <c r="G526" s="323" t="s">
        <v>230</v>
      </c>
      <c r="H526" s="215">
        <v>241610</v>
      </c>
      <c r="I526" s="324">
        <v>30000</v>
      </c>
      <c r="J526" s="323" t="s">
        <v>389</v>
      </c>
      <c r="K526" s="323" t="s">
        <v>17</v>
      </c>
    </row>
    <row r="527" spans="1:11" s="3" customFormat="1" ht="24">
      <c r="A527" s="323"/>
      <c r="B527" s="352" t="s">
        <v>227</v>
      </c>
      <c r="C527" s="352" t="s">
        <v>420</v>
      </c>
      <c r="D527" s="352" t="s">
        <v>1152</v>
      </c>
      <c r="E527" s="352" t="s">
        <v>1153</v>
      </c>
      <c r="F527" s="352" t="s">
        <v>1155</v>
      </c>
      <c r="G527" s="352" t="s">
        <v>230</v>
      </c>
      <c r="H527" s="215">
        <v>22544</v>
      </c>
      <c r="I527" s="353">
        <v>65000</v>
      </c>
      <c r="J527" s="352" t="s">
        <v>389</v>
      </c>
      <c r="K527" s="352" t="s">
        <v>17</v>
      </c>
    </row>
    <row r="528" spans="1:11" s="3" customFormat="1" ht="24">
      <c r="A528" s="323"/>
      <c r="B528" s="323"/>
      <c r="C528" s="323"/>
      <c r="D528" s="323"/>
      <c r="E528" s="323" t="s">
        <v>1154</v>
      </c>
      <c r="F528" s="323" t="s">
        <v>1156</v>
      </c>
      <c r="G528" s="323"/>
      <c r="H528" s="215"/>
      <c r="I528" s="324"/>
      <c r="J528" s="323"/>
      <c r="K528" s="323"/>
    </row>
    <row r="529" spans="1:11" s="3" customFormat="1" ht="24">
      <c r="A529" s="237"/>
      <c r="B529" s="237" t="s">
        <v>227</v>
      </c>
      <c r="C529" s="237" t="s">
        <v>420</v>
      </c>
      <c r="D529" s="237" t="s">
        <v>801</v>
      </c>
      <c r="E529" s="237" t="s">
        <v>802</v>
      </c>
      <c r="F529" s="237" t="s">
        <v>802</v>
      </c>
      <c r="G529" s="237" t="s">
        <v>230</v>
      </c>
      <c r="H529" s="215">
        <v>237636</v>
      </c>
      <c r="I529" s="238">
        <v>100000</v>
      </c>
      <c r="J529" s="237" t="s">
        <v>389</v>
      </c>
      <c r="K529" s="237" t="s">
        <v>17</v>
      </c>
    </row>
    <row r="530" spans="1:11" s="361" customFormat="1" ht="24">
      <c r="A530" s="360"/>
      <c r="B530" s="356" t="s">
        <v>227</v>
      </c>
      <c r="C530" s="356" t="s">
        <v>420</v>
      </c>
      <c r="D530" s="356" t="s">
        <v>803</v>
      </c>
      <c r="E530" s="356" t="s">
        <v>804</v>
      </c>
      <c r="F530" s="356" t="s">
        <v>805</v>
      </c>
      <c r="G530" s="356" t="s">
        <v>230</v>
      </c>
      <c r="H530" s="215">
        <v>235121</v>
      </c>
      <c r="I530" s="358">
        <v>18000</v>
      </c>
      <c r="J530" s="356" t="s">
        <v>389</v>
      </c>
      <c r="K530" s="356" t="s">
        <v>17</v>
      </c>
    </row>
    <row r="531" spans="1:11" s="3" customFormat="1" ht="24">
      <c r="A531" s="237"/>
      <c r="B531" s="237" t="s">
        <v>227</v>
      </c>
      <c r="C531" s="237" t="s">
        <v>420</v>
      </c>
      <c r="D531" s="237" t="s">
        <v>806</v>
      </c>
      <c r="E531" s="237" t="s">
        <v>804</v>
      </c>
      <c r="F531" s="237" t="s">
        <v>807</v>
      </c>
      <c r="G531" s="237" t="s">
        <v>230</v>
      </c>
      <c r="H531" s="215">
        <v>238046</v>
      </c>
      <c r="I531" s="238">
        <v>27000</v>
      </c>
      <c r="J531" s="237" t="s">
        <v>389</v>
      </c>
      <c r="K531" s="237" t="s">
        <v>17</v>
      </c>
    </row>
    <row r="532" spans="1:11" s="3" customFormat="1" ht="24">
      <c r="A532" s="237"/>
      <c r="B532" s="237" t="s">
        <v>227</v>
      </c>
      <c r="C532" s="237" t="s">
        <v>420</v>
      </c>
      <c r="D532" s="237" t="s">
        <v>808</v>
      </c>
      <c r="E532" s="237" t="s">
        <v>804</v>
      </c>
      <c r="F532" s="237" t="s">
        <v>810</v>
      </c>
      <c r="G532" s="237" t="s">
        <v>230</v>
      </c>
      <c r="H532" s="215">
        <v>238272</v>
      </c>
      <c r="I532" s="238">
        <v>9900</v>
      </c>
      <c r="J532" s="237" t="s">
        <v>478</v>
      </c>
      <c r="K532" s="237" t="s">
        <v>17</v>
      </c>
    </row>
    <row r="533" spans="1:11" s="3" customFormat="1" ht="24">
      <c r="A533" s="237"/>
      <c r="B533" s="237" t="s">
        <v>227</v>
      </c>
      <c r="C533" s="237" t="s">
        <v>420</v>
      </c>
      <c r="D533" s="237" t="s">
        <v>809</v>
      </c>
      <c r="E533" s="237" t="s">
        <v>804</v>
      </c>
      <c r="F533" s="237" t="s">
        <v>810</v>
      </c>
      <c r="G533" s="237" t="s">
        <v>230</v>
      </c>
      <c r="H533" s="215">
        <v>238272</v>
      </c>
      <c r="I533" s="238">
        <v>9900</v>
      </c>
      <c r="J533" s="237" t="s">
        <v>478</v>
      </c>
      <c r="K533" s="237" t="s">
        <v>17</v>
      </c>
    </row>
    <row r="534" spans="1:11" s="3" customFormat="1" ht="24">
      <c r="A534" s="237"/>
      <c r="B534" s="237" t="s">
        <v>227</v>
      </c>
      <c r="C534" s="237" t="s">
        <v>420</v>
      </c>
      <c r="D534" s="237" t="s">
        <v>811</v>
      </c>
      <c r="E534" s="237" t="s">
        <v>804</v>
      </c>
      <c r="F534" s="237" t="s">
        <v>810</v>
      </c>
      <c r="G534" s="237" t="s">
        <v>230</v>
      </c>
      <c r="H534" s="215">
        <v>238272</v>
      </c>
      <c r="I534" s="238">
        <v>9900</v>
      </c>
      <c r="J534" s="237" t="s">
        <v>478</v>
      </c>
      <c r="K534" s="237" t="s">
        <v>17</v>
      </c>
    </row>
    <row r="535" spans="1:11" s="3" customFormat="1" ht="24">
      <c r="A535" s="237"/>
      <c r="B535" s="237" t="s">
        <v>227</v>
      </c>
      <c r="C535" s="237" t="s">
        <v>420</v>
      </c>
      <c r="D535" s="237" t="s">
        <v>812</v>
      </c>
      <c r="E535" s="237" t="s">
        <v>804</v>
      </c>
      <c r="F535" s="237" t="s">
        <v>810</v>
      </c>
      <c r="G535" s="237" t="s">
        <v>230</v>
      </c>
      <c r="H535" s="215">
        <v>238272</v>
      </c>
      <c r="I535" s="238">
        <v>9900</v>
      </c>
      <c r="J535" s="237" t="s">
        <v>478</v>
      </c>
      <c r="K535" s="237" t="s">
        <v>17</v>
      </c>
    </row>
    <row r="536" spans="1:11" s="3" customFormat="1" ht="24">
      <c r="A536" s="237"/>
      <c r="B536" s="237" t="s">
        <v>227</v>
      </c>
      <c r="C536" s="237" t="s">
        <v>420</v>
      </c>
      <c r="D536" s="237" t="s">
        <v>813</v>
      </c>
      <c r="E536" s="237" t="s">
        <v>804</v>
      </c>
      <c r="F536" s="237" t="s">
        <v>810</v>
      </c>
      <c r="G536" s="237" t="s">
        <v>230</v>
      </c>
      <c r="H536" s="215">
        <v>238272</v>
      </c>
      <c r="I536" s="238">
        <v>9900</v>
      </c>
      <c r="J536" s="237" t="s">
        <v>478</v>
      </c>
      <c r="K536" s="237" t="s">
        <v>17</v>
      </c>
    </row>
    <row r="537" spans="1:11" s="3" customFormat="1" ht="24">
      <c r="A537" s="237"/>
      <c r="B537" s="237" t="s">
        <v>227</v>
      </c>
      <c r="C537" s="237" t="s">
        <v>420</v>
      </c>
      <c r="D537" s="237" t="s">
        <v>815</v>
      </c>
      <c r="E537" s="237" t="s">
        <v>804</v>
      </c>
      <c r="F537" s="237" t="s">
        <v>814</v>
      </c>
      <c r="G537" s="237" t="s">
        <v>230</v>
      </c>
      <c r="H537" s="215">
        <v>239072</v>
      </c>
      <c r="I537" s="238">
        <v>1000</v>
      </c>
      <c r="J537" s="237" t="s">
        <v>389</v>
      </c>
      <c r="K537" s="237" t="s">
        <v>17</v>
      </c>
    </row>
    <row r="538" spans="1:11" s="3" customFormat="1" ht="24">
      <c r="A538" s="237"/>
      <c r="B538" s="237" t="s">
        <v>227</v>
      </c>
      <c r="C538" s="237" t="s">
        <v>420</v>
      </c>
      <c r="D538" s="237" t="s">
        <v>816</v>
      </c>
      <c r="E538" s="237" t="s">
        <v>804</v>
      </c>
      <c r="F538" s="237" t="s">
        <v>814</v>
      </c>
      <c r="G538" s="237" t="s">
        <v>230</v>
      </c>
      <c r="H538" s="215">
        <v>239072</v>
      </c>
      <c r="I538" s="238">
        <v>1000</v>
      </c>
      <c r="J538" s="237" t="s">
        <v>389</v>
      </c>
      <c r="K538" s="237" t="s">
        <v>17</v>
      </c>
    </row>
    <row r="539" spans="1:11" s="3" customFormat="1" ht="24">
      <c r="A539" s="237"/>
      <c r="B539" s="237" t="s">
        <v>227</v>
      </c>
      <c r="C539" s="237" t="s">
        <v>420</v>
      </c>
      <c r="D539" s="237" t="s">
        <v>817</v>
      </c>
      <c r="E539" s="237" t="s">
        <v>804</v>
      </c>
      <c r="F539" s="237" t="s">
        <v>819</v>
      </c>
      <c r="G539" s="237" t="s">
        <v>230</v>
      </c>
      <c r="H539" s="215">
        <v>239582</v>
      </c>
      <c r="I539" s="238">
        <v>2000</v>
      </c>
      <c r="J539" s="237" t="s">
        <v>478</v>
      </c>
      <c r="K539" s="237" t="s">
        <v>17</v>
      </c>
    </row>
    <row r="540" spans="1:11" s="3" customFormat="1" ht="24">
      <c r="A540" s="304"/>
      <c r="B540" s="237" t="s">
        <v>227</v>
      </c>
      <c r="C540" s="237" t="s">
        <v>420</v>
      </c>
      <c r="D540" s="237" t="s">
        <v>818</v>
      </c>
      <c r="E540" s="237" t="s">
        <v>804</v>
      </c>
      <c r="F540" s="237" t="s">
        <v>819</v>
      </c>
      <c r="G540" s="237" t="s">
        <v>230</v>
      </c>
      <c r="H540" s="215">
        <v>239582</v>
      </c>
      <c r="I540" s="238">
        <v>2000</v>
      </c>
      <c r="J540" s="237" t="s">
        <v>478</v>
      </c>
      <c r="K540" s="237" t="s">
        <v>17</v>
      </c>
    </row>
    <row r="541" spans="1:11" s="3" customFormat="1" ht="24">
      <c r="A541" s="569" t="s">
        <v>226</v>
      </c>
      <c r="B541" s="569"/>
      <c r="C541" s="569"/>
      <c r="D541" s="569"/>
      <c r="E541" s="569"/>
      <c r="F541" s="569"/>
      <c r="G541" s="569"/>
      <c r="H541" s="570"/>
      <c r="I541" s="312"/>
      <c r="J541" s="299"/>
      <c r="K541" s="304"/>
    </row>
    <row r="542" spans="1:11" s="3" customFormat="1" ht="24">
      <c r="A542" s="241"/>
      <c r="B542" s="241"/>
      <c r="C542" s="241"/>
      <c r="D542" s="241"/>
      <c r="E542" s="241"/>
      <c r="F542" s="241"/>
      <c r="G542" s="241"/>
      <c r="H542" s="241"/>
      <c r="I542" s="313"/>
      <c r="J542" s="241"/>
      <c r="K542" s="314"/>
    </row>
    <row r="543" spans="1:11" ht="24">
      <c r="A543" s="240" t="s">
        <v>219</v>
      </c>
      <c r="B543" s="240" t="s">
        <v>25</v>
      </c>
      <c r="C543" s="240" t="s">
        <v>225</v>
      </c>
      <c r="D543" s="240" t="s">
        <v>220</v>
      </c>
      <c r="E543" s="240" t="s">
        <v>221</v>
      </c>
      <c r="F543" s="240" t="s">
        <v>222</v>
      </c>
      <c r="G543" s="240" t="s">
        <v>223</v>
      </c>
      <c r="H543" s="240" t="s">
        <v>223</v>
      </c>
      <c r="I543" s="239" t="s">
        <v>27</v>
      </c>
      <c r="J543" s="240" t="s">
        <v>224</v>
      </c>
      <c r="K543" s="240" t="s">
        <v>60</v>
      </c>
    </row>
    <row r="544" spans="1:11" s="3" customFormat="1" ht="24">
      <c r="A544" s="237"/>
      <c r="B544" s="237"/>
      <c r="C544" s="237"/>
      <c r="D544" s="237"/>
      <c r="E544" s="237"/>
      <c r="F544" s="237"/>
      <c r="G544" s="237"/>
      <c r="H544" s="215"/>
      <c r="I544" s="238"/>
      <c r="J544" s="237"/>
      <c r="K544" s="237"/>
    </row>
    <row r="545" spans="1:11" s="3" customFormat="1" ht="24">
      <c r="A545" s="237"/>
      <c r="B545" s="237" t="s">
        <v>227</v>
      </c>
      <c r="C545" s="237" t="s">
        <v>420</v>
      </c>
      <c r="D545" s="237" t="s">
        <v>820</v>
      </c>
      <c r="E545" s="237" t="s">
        <v>804</v>
      </c>
      <c r="F545" s="237" t="s">
        <v>819</v>
      </c>
      <c r="G545" s="237" t="s">
        <v>230</v>
      </c>
      <c r="H545" s="215">
        <v>239582</v>
      </c>
      <c r="I545" s="238">
        <v>2000</v>
      </c>
      <c r="J545" s="237" t="s">
        <v>478</v>
      </c>
      <c r="K545" s="237" t="s">
        <v>17</v>
      </c>
    </row>
    <row r="546" spans="1:11" s="3" customFormat="1" ht="24">
      <c r="A546" s="237"/>
      <c r="B546" s="237" t="s">
        <v>227</v>
      </c>
      <c r="C546" s="237" t="s">
        <v>420</v>
      </c>
      <c r="D546" s="237" t="s">
        <v>821</v>
      </c>
      <c r="E546" s="237" t="s">
        <v>804</v>
      </c>
      <c r="F546" s="237" t="s">
        <v>819</v>
      </c>
      <c r="G546" s="237" t="s">
        <v>230</v>
      </c>
      <c r="H546" s="215">
        <v>239582</v>
      </c>
      <c r="I546" s="238">
        <v>2000</v>
      </c>
      <c r="J546" s="237" t="s">
        <v>478</v>
      </c>
      <c r="K546" s="237" t="s">
        <v>17</v>
      </c>
    </row>
    <row r="547" spans="1:11" s="3" customFormat="1" ht="24">
      <c r="A547" s="237"/>
      <c r="B547" s="237" t="s">
        <v>227</v>
      </c>
      <c r="C547" s="237" t="s">
        <v>420</v>
      </c>
      <c r="D547" s="237" t="s">
        <v>822</v>
      </c>
      <c r="E547" s="237" t="s">
        <v>804</v>
      </c>
      <c r="F547" s="237" t="s">
        <v>819</v>
      </c>
      <c r="G547" s="237" t="s">
        <v>230</v>
      </c>
      <c r="H547" s="215">
        <v>239582</v>
      </c>
      <c r="I547" s="238">
        <v>2000</v>
      </c>
      <c r="J547" s="237" t="s">
        <v>478</v>
      </c>
      <c r="K547" s="237" t="s">
        <v>17</v>
      </c>
    </row>
    <row r="548" spans="1:11" s="3" customFormat="1" ht="24">
      <c r="A548" s="237"/>
      <c r="B548" s="237" t="s">
        <v>227</v>
      </c>
      <c r="C548" s="237" t="s">
        <v>420</v>
      </c>
      <c r="D548" s="237" t="s">
        <v>823</v>
      </c>
      <c r="E548" s="237" t="s">
        <v>804</v>
      </c>
      <c r="F548" s="237" t="s">
        <v>819</v>
      </c>
      <c r="G548" s="237" t="s">
        <v>230</v>
      </c>
      <c r="H548" s="215">
        <v>239582</v>
      </c>
      <c r="I548" s="238">
        <v>2000</v>
      </c>
      <c r="J548" s="237" t="s">
        <v>478</v>
      </c>
      <c r="K548" s="237" t="s">
        <v>17</v>
      </c>
    </row>
    <row r="549" spans="1:11" s="3" customFormat="1" ht="24">
      <c r="A549" s="237"/>
      <c r="B549" s="237" t="s">
        <v>227</v>
      </c>
      <c r="C549" s="237" t="s">
        <v>420</v>
      </c>
      <c r="D549" s="237" t="s">
        <v>824</v>
      </c>
      <c r="E549" s="237" t="s">
        <v>804</v>
      </c>
      <c r="F549" s="237" t="s">
        <v>819</v>
      </c>
      <c r="G549" s="237" t="s">
        <v>230</v>
      </c>
      <c r="H549" s="215">
        <v>241295</v>
      </c>
      <c r="I549" s="238">
        <v>1600</v>
      </c>
      <c r="J549" s="237" t="s">
        <v>389</v>
      </c>
      <c r="K549" s="237" t="s">
        <v>17</v>
      </c>
    </row>
    <row r="550" spans="1:11" s="3" customFormat="1" ht="24">
      <c r="A550" s="237"/>
      <c r="B550" s="237" t="s">
        <v>227</v>
      </c>
      <c r="C550" s="237" t="s">
        <v>420</v>
      </c>
      <c r="D550" s="237" t="s">
        <v>825</v>
      </c>
      <c r="E550" s="237" t="s">
        <v>804</v>
      </c>
      <c r="F550" s="237" t="s">
        <v>819</v>
      </c>
      <c r="G550" s="237" t="s">
        <v>230</v>
      </c>
      <c r="H550" s="215">
        <v>241295</v>
      </c>
      <c r="I550" s="238">
        <v>1600</v>
      </c>
      <c r="J550" s="237" t="s">
        <v>389</v>
      </c>
      <c r="K550" s="237" t="s">
        <v>17</v>
      </c>
    </row>
    <row r="551" spans="1:11" s="3" customFormat="1" ht="24">
      <c r="A551" s="237"/>
      <c r="B551" s="237" t="s">
        <v>227</v>
      </c>
      <c r="C551" s="237" t="s">
        <v>420</v>
      </c>
      <c r="D551" s="237" t="s">
        <v>826</v>
      </c>
      <c r="E551" s="237" t="s">
        <v>804</v>
      </c>
      <c r="F551" s="237" t="s">
        <v>819</v>
      </c>
      <c r="G551" s="237" t="s">
        <v>230</v>
      </c>
      <c r="H551" s="215">
        <v>241295</v>
      </c>
      <c r="I551" s="238">
        <v>1600</v>
      </c>
      <c r="J551" s="237" t="s">
        <v>389</v>
      </c>
      <c r="K551" s="237" t="s">
        <v>17</v>
      </c>
    </row>
    <row r="552" spans="1:11" s="3" customFormat="1" ht="24">
      <c r="A552" s="237"/>
      <c r="B552" s="237" t="s">
        <v>227</v>
      </c>
      <c r="C552" s="237" t="s">
        <v>420</v>
      </c>
      <c r="D552" s="237" t="s">
        <v>827</v>
      </c>
      <c r="E552" s="237" t="s">
        <v>804</v>
      </c>
      <c r="F552" s="237" t="s">
        <v>828</v>
      </c>
      <c r="G552" s="237" t="s">
        <v>230</v>
      </c>
      <c r="H552" s="215">
        <v>241295</v>
      </c>
      <c r="I552" s="238">
        <v>1025</v>
      </c>
      <c r="J552" s="237" t="s">
        <v>389</v>
      </c>
      <c r="K552" s="237" t="s">
        <v>17</v>
      </c>
    </row>
    <row r="553" spans="1:11" s="3" customFormat="1" ht="24">
      <c r="A553" s="237"/>
      <c r="B553" s="237" t="s">
        <v>227</v>
      </c>
      <c r="C553" s="237" t="s">
        <v>420</v>
      </c>
      <c r="D553" s="237" t="s">
        <v>829</v>
      </c>
      <c r="E553" s="237" t="s">
        <v>804</v>
      </c>
      <c r="F553" s="237" t="s">
        <v>828</v>
      </c>
      <c r="G553" s="237" t="s">
        <v>230</v>
      </c>
      <c r="H553" s="215">
        <v>241295</v>
      </c>
      <c r="I553" s="238">
        <v>1025</v>
      </c>
      <c r="J553" s="237" t="s">
        <v>389</v>
      </c>
      <c r="K553" s="237" t="s">
        <v>17</v>
      </c>
    </row>
    <row r="554" spans="1:11" s="3" customFormat="1" ht="24">
      <c r="A554" s="237"/>
      <c r="B554" s="237" t="s">
        <v>227</v>
      </c>
      <c r="C554" s="237" t="s">
        <v>420</v>
      </c>
      <c r="D554" s="237" t="s">
        <v>830</v>
      </c>
      <c r="E554" s="237" t="s">
        <v>804</v>
      </c>
      <c r="F554" s="237" t="s">
        <v>828</v>
      </c>
      <c r="G554" s="237" t="s">
        <v>230</v>
      </c>
      <c r="H554" s="215">
        <v>241295</v>
      </c>
      <c r="I554" s="238">
        <v>1025</v>
      </c>
      <c r="J554" s="237" t="s">
        <v>389</v>
      </c>
      <c r="K554" s="237" t="s">
        <v>17</v>
      </c>
    </row>
    <row r="555" spans="1:11" s="3" customFormat="1" ht="24">
      <c r="A555" s="237"/>
      <c r="B555" s="237" t="s">
        <v>227</v>
      </c>
      <c r="C555" s="237" t="s">
        <v>420</v>
      </c>
      <c r="D555" s="237" t="s">
        <v>831</v>
      </c>
      <c r="E555" s="237" t="s">
        <v>804</v>
      </c>
      <c r="F555" s="237" t="s">
        <v>828</v>
      </c>
      <c r="G555" s="237" t="s">
        <v>230</v>
      </c>
      <c r="H555" s="215">
        <v>241295</v>
      </c>
      <c r="I555" s="238">
        <v>1025</v>
      </c>
      <c r="J555" s="237" t="s">
        <v>389</v>
      </c>
      <c r="K555" s="237" t="s">
        <v>17</v>
      </c>
    </row>
    <row r="556" spans="1:11" s="3" customFormat="1" ht="24">
      <c r="A556" s="237"/>
      <c r="B556" s="237" t="s">
        <v>227</v>
      </c>
      <c r="C556" s="237" t="s">
        <v>420</v>
      </c>
      <c r="D556" s="237" t="s">
        <v>832</v>
      </c>
      <c r="E556" s="237" t="s">
        <v>804</v>
      </c>
      <c r="F556" s="237" t="s">
        <v>828</v>
      </c>
      <c r="G556" s="237" t="s">
        <v>230</v>
      </c>
      <c r="H556" s="215">
        <v>241295</v>
      </c>
      <c r="I556" s="238">
        <v>1025</v>
      </c>
      <c r="J556" s="237" t="s">
        <v>389</v>
      </c>
      <c r="K556" s="237" t="s">
        <v>17</v>
      </c>
    </row>
    <row r="557" spans="1:11" s="3" customFormat="1" ht="24">
      <c r="A557" s="237"/>
      <c r="B557" s="237" t="s">
        <v>227</v>
      </c>
      <c r="C557" s="237" t="s">
        <v>420</v>
      </c>
      <c r="D557" s="237" t="s">
        <v>833</v>
      </c>
      <c r="E557" s="237" t="s">
        <v>804</v>
      </c>
      <c r="F557" s="237" t="s">
        <v>828</v>
      </c>
      <c r="G557" s="237" t="s">
        <v>230</v>
      </c>
      <c r="H557" s="215">
        <v>241295</v>
      </c>
      <c r="I557" s="238">
        <v>1025</v>
      </c>
      <c r="J557" s="237" t="s">
        <v>389</v>
      </c>
      <c r="K557" s="237" t="s">
        <v>17</v>
      </c>
    </row>
    <row r="558" spans="1:11" s="3" customFormat="1" ht="24">
      <c r="A558" s="237"/>
      <c r="B558" s="237" t="s">
        <v>227</v>
      </c>
      <c r="C558" s="237" t="s">
        <v>420</v>
      </c>
      <c r="D558" s="237" t="s">
        <v>834</v>
      </c>
      <c r="E558" s="237" t="s">
        <v>835</v>
      </c>
      <c r="F558" s="237" t="s">
        <v>835</v>
      </c>
      <c r="G558" s="237" t="s">
        <v>230</v>
      </c>
      <c r="H558" s="215">
        <v>239188</v>
      </c>
      <c r="I558" s="238">
        <v>3300</v>
      </c>
      <c r="J558" s="237" t="s">
        <v>389</v>
      </c>
      <c r="K558" s="237" t="s">
        <v>17</v>
      </c>
    </row>
    <row r="559" spans="1:11" s="3" customFormat="1" ht="24">
      <c r="A559" s="237"/>
      <c r="B559" s="237" t="s">
        <v>227</v>
      </c>
      <c r="C559" s="237" t="s">
        <v>420</v>
      </c>
      <c r="D559" s="237" t="s">
        <v>836</v>
      </c>
      <c r="E559" s="237" t="s">
        <v>835</v>
      </c>
      <c r="F559" s="237" t="s">
        <v>835</v>
      </c>
      <c r="G559" s="237" t="s">
        <v>230</v>
      </c>
      <c r="H559" s="215">
        <v>239188</v>
      </c>
      <c r="I559" s="238">
        <v>3300</v>
      </c>
      <c r="J559" s="237" t="s">
        <v>389</v>
      </c>
      <c r="K559" s="237" t="s">
        <v>17</v>
      </c>
    </row>
    <row r="560" spans="1:11" s="3" customFormat="1" ht="24">
      <c r="A560" s="237"/>
      <c r="B560" s="237" t="s">
        <v>227</v>
      </c>
      <c r="C560" s="237" t="s">
        <v>420</v>
      </c>
      <c r="D560" s="237" t="s">
        <v>837</v>
      </c>
      <c r="E560" s="237" t="s">
        <v>839</v>
      </c>
      <c r="F560" s="237" t="s">
        <v>839</v>
      </c>
      <c r="G560" s="237" t="s">
        <v>230</v>
      </c>
      <c r="H560" s="215">
        <v>236566</v>
      </c>
      <c r="I560" s="238">
        <v>12600</v>
      </c>
      <c r="J560" s="237" t="s">
        <v>389</v>
      </c>
      <c r="K560" s="237" t="s">
        <v>17</v>
      </c>
    </row>
    <row r="561" spans="1:11" s="3" customFormat="1" ht="24">
      <c r="A561" s="237"/>
      <c r="B561" s="237"/>
      <c r="C561" s="237"/>
      <c r="D561" s="237"/>
      <c r="E561" s="237"/>
      <c r="F561" s="237" t="s">
        <v>840</v>
      </c>
      <c r="G561" s="237"/>
      <c r="H561" s="215"/>
      <c r="I561" s="238"/>
      <c r="J561" s="237"/>
      <c r="K561" s="237"/>
    </row>
    <row r="562" spans="1:11" s="3" customFormat="1" ht="24">
      <c r="A562" s="569" t="s">
        <v>226</v>
      </c>
      <c r="B562" s="569"/>
      <c r="C562" s="569"/>
      <c r="D562" s="569"/>
      <c r="E562" s="569"/>
      <c r="F562" s="569"/>
      <c r="G562" s="569"/>
      <c r="H562" s="570"/>
      <c r="I562" s="303"/>
      <c r="J562" s="299"/>
      <c r="K562" s="304"/>
    </row>
    <row r="563" spans="1:11" ht="24">
      <c r="A563" s="240" t="s">
        <v>219</v>
      </c>
      <c r="B563" s="240" t="s">
        <v>25</v>
      </c>
      <c r="C563" s="240" t="s">
        <v>225</v>
      </c>
      <c r="D563" s="240" t="s">
        <v>220</v>
      </c>
      <c r="E563" s="240" t="s">
        <v>221</v>
      </c>
      <c r="F563" s="240" t="s">
        <v>222</v>
      </c>
      <c r="G563" s="240" t="s">
        <v>223</v>
      </c>
      <c r="H563" s="240" t="s">
        <v>223</v>
      </c>
      <c r="I563" s="239" t="s">
        <v>27</v>
      </c>
      <c r="J563" s="240" t="s">
        <v>224</v>
      </c>
      <c r="K563" s="240" t="s">
        <v>60</v>
      </c>
    </row>
    <row r="564" spans="1:11" s="3" customFormat="1" ht="24">
      <c r="A564" s="237"/>
      <c r="B564" s="237"/>
      <c r="C564" s="237"/>
      <c r="D564" s="237"/>
      <c r="E564" s="237"/>
      <c r="F564" s="237"/>
      <c r="G564" s="237"/>
      <c r="H564" s="215"/>
      <c r="I564" s="238"/>
      <c r="J564" s="237"/>
      <c r="K564" s="237"/>
    </row>
    <row r="565" spans="1:11" s="3" customFormat="1" ht="24">
      <c r="A565" s="237"/>
      <c r="B565" s="237" t="s">
        <v>227</v>
      </c>
      <c r="C565" s="237" t="s">
        <v>420</v>
      </c>
      <c r="D565" s="237" t="s">
        <v>838</v>
      </c>
      <c r="E565" s="237" t="s">
        <v>841</v>
      </c>
      <c r="F565" s="237" t="s">
        <v>841</v>
      </c>
      <c r="G565" s="237" t="s">
        <v>230</v>
      </c>
      <c r="H565" s="215">
        <v>239167</v>
      </c>
      <c r="I565" s="238">
        <v>10900</v>
      </c>
      <c r="J565" s="237" t="s">
        <v>389</v>
      </c>
      <c r="K565" s="237" t="s">
        <v>17</v>
      </c>
    </row>
    <row r="566" spans="1:11" s="3" customFormat="1" ht="24">
      <c r="A566" s="237"/>
      <c r="B566" s="237"/>
      <c r="C566" s="237"/>
      <c r="D566" s="237"/>
      <c r="E566" s="237"/>
      <c r="F566" s="237" t="s">
        <v>842</v>
      </c>
      <c r="G566" s="237"/>
      <c r="H566" s="215"/>
      <c r="I566" s="238"/>
      <c r="J566" s="237"/>
      <c r="K566" s="237"/>
    </row>
    <row r="567" spans="1:11" s="3" customFormat="1" ht="24">
      <c r="A567" s="237"/>
      <c r="B567" s="237" t="s">
        <v>227</v>
      </c>
      <c r="C567" s="237" t="s">
        <v>420</v>
      </c>
      <c r="D567" s="237" t="s">
        <v>843</v>
      </c>
      <c r="E567" s="237" t="s">
        <v>841</v>
      </c>
      <c r="F567" s="237" t="s">
        <v>841</v>
      </c>
      <c r="G567" s="237" t="s">
        <v>230</v>
      </c>
      <c r="H567" s="215">
        <v>239642</v>
      </c>
      <c r="I567" s="238">
        <v>13000</v>
      </c>
      <c r="J567" s="237" t="s">
        <v>389</v>
      </c>
      <c r="K567" s="237" t="s">
        <v>17</v>
      </c>
    </row>
    <row r="568" spans="1:11" s="3" customFormat="1" ht="24">
      <c r="A568" s="237"/>
      <c r="B568" s="237"/>
      <c r="C568" s="237"/>
      <c r="D568" s="237"/>
      <c r="E568" s="237"/>
      <c r="F568" s="237" t="s">
        <v>842</v>
      </c>
      <c r="G568" s="237"/>
      <c r="H568" s="215"/>
      <c r="I568" s="238"/>
      <c r="J568" s="237"/>
      <c r="K568" s="237"/>
    </row>
    <row r="569" spans="1:11" s="3" customFormat="1" ht="24">
      <c r="A569" s="237"/>
      <c r="B569" s="237" t="s">
        <v>227</v>
      </c>
      <c r="C569" s="237" t="s">
        <v>420</v>
      </c>
      <c r="D569" s="237" t="s">
        <v>844</v>
      </c>
      <c r="E569" s="237" t="s">
        <v>845</v>
      </c>
      <c r="F569" s="237" t="s">
        <v>845</v>
      </c>
      <c r="G569" s="237" t="s">
        <v>230</v>
      </c>
      <c r="H569" s="215">
        <v>239041</v>
      </c>
      <c r="I569" s="238">
        <v>11000</v>
      </c>
      <c r="J569" s="237" t="s">
        <v>389</v>
      </c>
      <c r="K569" s="237" t="s">
        <v>17</v>
      </c>
    </row>
    <row r="570" spans="1:11" s="3" customFormat="1" ht="24">
      <c r="A570" s="237"/>
      <c r="B570" s="237"/>
      <c r="C570" s="237"/>
      <c r="D570" s="237"/>
      <c r="E570" s="237"/>
      <c r="F570" s="237" t="s">
        <v>846</v>
      </c>
      <c r="G570" s="237"/>
      <c r="H570" s="215"/>
      <c r="I570" s="238"/>
      <c r="J570" s="237"/>
      <c r="K570" s="237"/>
    </row>
    <row r="571" spans="1:11" s="3" customFormat="1" ht="24">
      <c r="A571" s="237"/>
      <c r="B571" s="237" t="s">
        <v>227</v>
      </c>
      <c r="C571" s="237" t="s">
        <v>420</v>
      </c>
      <c r="D571" s="237" t="s">
        <v>847</v>
      </c>
      <c r="E571" s="237" t="s">
        <v>845</v>
      </c>
      <c r="F571" s="237" t="s">
        <v>848</v>
      </c>
      <c r="G571" s="237" t="s">
        <v>230</v>
      </c>
      <c r="H571" s="215">
        <v>240409</v>
      </c>
      <c r="I571" s="238">
        <v>8790</v>
      </c>
      <c r="J571" s="237" t="s">
        <v>478</v>
      </c>
      <c r="K571" s="237" t="s">
        <v>17</v>
      </c>
    </row>
    <row r="572" spans="1:11" s="3" customFormat="1" ht="24">
      <c r="A572" s="237"/>
      <c r="B572" s="237" t="s">
        <v>227</v>
      </c>
      <c r="C572" s="237" t="s">
        <v>420</v>
      </c>
      <c r="D572" s="237" t="s">
        <v>849</v>
      </c>
      <c r="E572" s="237" t="s">
        <v>850</v>
      </c>
      <c r="F572" s="237" t="s">
        <v>851</v>
      </c>
      <c r="G572" s="237" t="s">
        <v>230</v>
      </c>
      <c r="H572" s="215">
        <v>235726</v>
      </c>
      <c r="I572" s="238">
        <v>19400</v>
      </c>
      <c r="J572" s="237" t="s">
        <v>389</v>
      </c>
      <c r="K572" s="237" t="s">
        <v>17</v>
      </c>
    </row>
    <row r="573" spans="1:11" s="3" customFormat="1" ht="24">
      <c r="A573" s="237"/>
      <c r="B573" s="237" t="s">
        <v>227</v>
      </c>
      <c r="C573" s="237" t="s">
        <v>420</v>
      </c>
      <c r="D573" s="237" t="s">
        <v>852</v>
      </c>
      <c r="E573" s="237" t="s">
        <v>850</v>
      </c>
      <c r="F573" s="237" t="s">
        <v>851</v>
      </c>
      <c r="G573" s="237" t="s">
        <v>230</v>
      </c>
      <c r="H573" s="215">
        <v>238658</v>
      </c>
      <c r="I573" s="238">
        <v>13500</v>
      </c>
      <c r="J573" s="237" t="s">
        <v>478</v>
      </c>
      <c r="K573" s="237" t="s">
        <v>17</v>
      </c>
    </row>
    <row r="574" spans="1:11" s="3" customFormat="1" ht="24">
      <c r="A574" s="237"/>
      <c r="B574" s="237"/>
      <c r="C574" s="237"/>
      <c r="D574" s="218" t="s">
        <v>853</v>
      </c>
      <c r="E574" s="237"/>
      <c r="F574" s="237"/>
      <c r="G574" s="237"/>
      <c r="H574" s="215"/>
      <c r="I574" s="238"/>
      <c r="J574" s="237"/>
      <c r="K574" s="237"/>
    </row>
    <row r="575" spans="1:11" s="3" customFormat="1" ht="24">
      <c r="A575" s="352"/>
      <c r="B575" s="352" t="s">
        <v>227</v>
      </c>
      <c r="C575" s="352" t="s">
        <v>420</v>
      </c>
      <c r="D575" s="352" t="s">
        <v>1137</v>
      </c>
      <c r="E575" s="352" t="s">
        <v>850</v>
      </c>
      <c r="F575" s="352" t="s">
        <v>851</v>
      </c>
      <c r="G575" s="352" t="s">
        <v>230</v>
      </c>
      <c r="H575" s="215">
        <v>241526</v>
      </c>
      <c r="I575" s="353">
        <v>15000</v>
      </c>
      <c r="J575" s="352" t="s">
        <v>478</v>
      </c>
      <c r="K575" s="352" t="s">
        <v>17</v>
      </c>
    </row>
    <row r="576" spans="1:11" s="3" customFormat="1" ht="24">
      <c r="A576" s="237"/>
      <c r="B576" s="237" t="s">
        <v>227</v>
      </c>
      <c r="C576" s="237" t="s">
        <v>420</v>
      </c>
      <c r="D576" s="237" t="s">
        <v>854</v>
      </c>
      <c r="E576" s="237" t="s">
        <v>855</v>
      </c>
      <c r="F576" s="237" t="s">
        <v>855</v>
      </c>
      <c r="G576" s="237" t="s">
        <v>230</v>
      </c>
      <c r="H576" s="215">
        <v>235767</v>
      </c>
      <c r="I576" s="238">
        <v>540</v>
      </c>
      <c r="J576" s="237" t="s">
        <v>389</v>
      </c>
      <c r="K576" s="237" t="s">
        <v>17</v>
      </c>
    </row>
    <row r="577" spans="1:11" s="3" customFormat="1" ht="24">
      <c r="A577" s="237"/>
      <c r="B577" s="237" t="s">
        <v>227</v>
      </c>
      <c r="C577" s="237" t="s">
        <v>420</v>
      </c>
      <c r="D577" s="237" t="s">
        <v>856</v>
      </c>
      <c r="E577" s="237" t="s">
        <v>855</v>
      </c>
      <c r="F577" s="237" t="s">
        <v>855</v>
      </c>
      <c r="G577" s="237" t="s">
        <v>230</v>
      </c>
      <c r="H577" s="215">
        <v>235767</v>
      </c>
      <c r="I577" s="238">
        <v>540</v>
      </c>
      <c r="J577" s="237" t="s">
        <v>389</v>
      </c>
      <c r="K577" s="237" t="s">
        <v>17</v>
      </c>
    </row>
    <row r="578" spans="1:11" s="3" customFormat="1" ht="24">
      <c r="A578" s="237"/>
      <c r="B578" s="237" t="s">
        <v>227</v>
      </c>
      <c r="C578" s="237" t="s">
        <v>420</v>
      </c>
      <c r="D578" s="237" t="s">
        <v>857</v>
      </c>
      <c r="E578" s="237" t="s">
        <v>858</v>
      </c>
      <c r="F578" s="237" t="s">
        <v>858</v>
      </c>
      <c r="G578" s="237" t="s">
        <v>230</v>
      </c>
      <c r="H578" s="215">
        <v>235767</v>
      </c>
      <c r="I578" s="238">
        <v>1000</v>
      </c>
      <c r="J578" s="237" t="s">
        <v>389</v>
      </c>
      <c r="K578" s="237" t="s">
        <v>17</v>
      </c>
    </row>
    <row r="579" spans="1:11" s="3" customFormat="1" ht="24">
      <c r="A579" s="237"/>
      <c r="B579" s="237" t="s">
        <v>227</v>
      </c>
      <c r="C579" s="237" t="s">
        <v>420</v>
      </c>
      <c r="D579" s="237" t="s">
        <v>859</v>
      </c>
      <c r="E579" s="237" t="s">
        <v>858</v>
      </c>
      <c r="F579" s="237" t="s">
        <v>861</v>
      </c>
      <c r="G579" s="237" t="s">
        <v>230</v>
      </c>
      <c r="H579" s="215">
        <v>237214</v>
      </c>
      <c r="I579" s="238">
        <v>58500</v>
      </c>
      <c r="J579" s="237" t="s">
        <v>389</v>
      </c>
      <c r="K579" s="237" t="s">
        <v>17</v>
      </c>
    </row>
    <row r="580" spans="1:11" s="3" customFormat="1" ht="24">
      <c r="A580" s="237"/>
      <c r="B580" s="237"/>
      <c r="C580" s="237"/>
      <c r="D580" s="218" t="s">
        <v>860</v>
      </c>
      <c r="E580" s="237"/>
      <c r="F580" s="237" t="s">
        <v>862</v>
      </c>
      <c r="G580" s="237"/>
      <c r="H580" s="215"/>
      <c r="I580" s="238"/>
      <c r="J580" s="237"/>
      <c r="K580" s="237"/>
    </row>
    <row r="581" spans="1:11" s="3" customFormat="1" ht="24">
      <c r="A581" s="237"/>
      <c r="B581" s="237" t="s">
        <v>227</v>
      </c>
      <c r="C581" s="237" t="s">
        <v>420</v>
      </c>
      <c r="D581" s="237" t="s">
        <v>863</v>
      </c>
      <c r="E581" s="237" t="s">
        <v>858</v>
      </c>
      <c r="F581" s="237" t="s">
        <v>864</v>
      </c>
      <c r="G581" s="237" t="s">
        <v>230</v>
      </c>
      <c r="H581" s="215">
        <v>240059</v>
      </c>
      <c r="I581" s="238">
        <v>8000</v>
      </c>
      <c r="J581" s="237" t="s">
        <v>389</v>
      </c>
      <c r="K581" s="237" t="s">
        <v>17</v>
      </c>
    </row>
    <row r="582" spans="1:11" s="3" customFormat="1" ht="24">
      <c r="A582" s="237"/>
      <c r="B582" s="237"/>
      <c r="C582" s="237"/>
      <c r="D582" s="237"/>
      <c r="E582" s="237"/>
      <c r="F582" s="237"/>
      <c r="G582" s="237"/>
      <c r="H582" s="215"/>
      <c r="I582" s="238"/>
      <c r="J582" s="237"/>
      <c r="K582" s="237"/>
    </row>
    <row r="583" spans="1:11" s="3" customFormat="1" ht="24">
      <c r="A583" s="569" t="s">
        <v>226</v>
      </c>
      <c r="B583" s="569"/>
      <c r="C583" s="569"/>
      <c r="D583" s="569"/>
      <c r="E583" s="569"/>
      <c r="F583" s="569"/>
      <c r="G583" s="569"/>
      <c r="H583" s="570"/>
      <c r="I583" s="303"/>
      <c r="J583" s="299"/>
      <c r="K583" s="304"/>
    </row>
    <row r="584" spans="1:11" s="3" customFormat="1" ht="24">
      <c r="A584" s="325"/>
      <c r="B584" s="325"/>
      <c r="C584" s="325"/>
      <c r="D584" s="325"/>
      <c r="E584" s="325"/>
      <c r="F584" s="325"/>
      <c r="G584" s="325"/>
      <c r="H584" s="326"/>
      <c r="I584" s="303"/>
      <c r="J584" s="351"/>
      <c r="K584" s="304"/>
    </row>
    <row r="585" spans="1:11" ht="24">
      <c r="A585" s="240" t="s">
        <v>219</v>
      </c>
      <c r="B585" s="240" t="s">
        <v>25</v>
      </c>
      <c r="C585" s="240" t="s">
        <v>225</v>
      </c>
      <c r="D585" s="240" t="s">
        <v>220</v>
      </c>
      <c r="E585" s="240" t="s">
        <v>221</v>
      </c>
      <c r="F585" s="240" t="s">
        <v>222</v>
      </c>
      <c r="G585" s="240" t="s">
        <v>223</v>
      </c>
      <c r="H585" s="240" t="s">
        <v>223</v>
      </c>
      <c r="I585" s="239" t="s">
        <v>27</v>
      </c>
      <c r="J585" s="240" t="s">
        <v>224</v>
      </c>
      <c r="K585" s="240" t="s">
        <v>60</v>
      </c>
    </row>
    <row r="586" spans="1:11" s="3" customFormat="1" ht="24">
      <c r="A586" s="237"/>
      <c r="B586" s="237"/>
      <c r="C586" s="237"/>
      <c r="D586" s="237"/>
      <c r="E586" s="237"/>
      <c r="F586" s="237"/>
      <c r="G586" s="237"/>
      <c r="H586" s="215"/>
      <c r="I586" s="238"/>
      <c r="J586" s="237"/>
      <c r="K586" s="237"/>
    </row>
    <row r="587" spans="1:11" s="3" customFormat="1" ht="24">
      <c r="A587" s="237"/>
      <c r="B587" s="237" t="s">
        <v>227</v>
      </c>
      <c r="C587" s="237" t="s">
        <v>420</v>
      </c>
      <c r="D587" s="237" t="s">
        <v>865</v>
      </c>
      <c r="E587" s="237" t="s">
        <v>866</v>
      </c>
      <c r="F587" s="237" t="s">
        <v>866</v>
      </c>
      <c r="G587" s="237" t="s">
        <v>230</v>
      </c>
      <c r="H587" s="215">
        <v>235767</v>
      </c>
      <c r="I587" s="238">
        <v>7110</v>
      </c>
      <c r="J587" s="237" t="s">
        <v>389</v>
      </c>
      <c r="K587" s="237" t="s">
        <v>17</v>
      </c>
    </row>
    <row r="588" spans="1:11" s="3" customFormat="1" ht="24">
      <c r="A588" s="237"/>
      <c r="B588" s="237" t="s">
        <v>227</v>
      </c>
      <c r="C588" s="237" t="s">
        <v>420</v>
      </c>
      <c r="D588" s="237" t="s">
        <v>867</v>
      </c>
      <c r="E588" s="237" t="s">
        <v>866</v>
      </c>
      <c r="F588" s="237" t="s">
        <v>866</v>
      </c>
      <c r="G588" s="237" t="s">
        <v>230</v>
      </c>
      <c r="H588" s="215">
        <v>235767</v>
      </c>
      <c r="I588" s="238">
        <v>7110</v>
      </c>
      <c r="J588" s="237" t="s">
        <v>389</v>
      </c>
      <c r="K588" s="237" t="s">
        <v>17</v>
      </c>
    </row>
    <row r="589" spans="1:11" s="3" customFormat="1" ht="24">
      <c r="A589" s="237"/>
      <c r="B589" s="237" t="s">
        <v>227</v>
      </c>
      <c r="C589" s="237" t="s">
        <v>420</v>
      </c>
      <c r="D589" s="237" t="s">
        <v>868</v>
      </c>
      <c r="E589" s="237" t="s">
        <v>866</v>
      </c>
      <c r="F589" s="237" t="s">
        <v>866</v>
      </c>
      <c r="G589" s="237" t="s">
        <v>230</v>
      </c>
      <c r="H589" s="215">
        <v>236556</v>
      </c>
      <c r="I589" s="238">
        <v>1500</v>
      </c>
      <c r="J589" s="237" t="s">
        <v>869</v>
      </c>
      <c r="K589" s="237" t="s">
        <v>17</v>
      </c>
    </row>
    <row r="590" spans="1:11" s="3" customFormat="1" ht="24">
      <c r="A590" s="237"/>
      <c r="B590" s="237" t="s">
        <v>227</v>
      </c>
      <c r="C590" s="237" t="s">
        <v>420</v>
      </c>
      <c r="D590" s="237" t="s">
        <v>870</v>
      </c>
      <c r="E590" s="237" t="s">
        <v>866</v>
      </c>
      <c r="F590" s="237" t="s">
        <v>866</v>
      </c>
      <c r="G590" s="237" t="s">
        <v>230</v>
      </c>
      <c r="H590" s="215">
        <v>236556</v>
      </c>
      <c r="I590" s="238">
        <v>1500</v>
      </c>
      <c r="J590" s="237" t="s">
        <v>869</v>
      </c>
      <c r="K590" s="237" t="s">
        <v>17</v>
      </c>
    </row>
    <row r="591" spans="1:11" s="3" customFormat="1" ht="24">
      <c r="A591" s="237"/>
      <c r="B591" s="237" t="s">
        <v>227</v>
      </c>
      <c r="C591" s="237" t="s">
        <v>420</v>
      </c>
      <c r="D591" s="237" t="s">
        <v>871</v>
      </c>
      <c r="E591" s="237" t="s">
        <v>866</v>
      </c>
      <c r="F591" s="237" t="s">
        <v>866</v>
      </c>
      <c r="G591" s="237" t="s">
        <v>230</v>
      </c>
      <c r="H591" s="215">
        <v>236556</v>
      </c>
      <c r="I591" s="238">
        <v>1500</v>
      </c>
      <c r="J591" s="237" t="s">
        <v>757</v>
      </c>
      <c r="K591" s="237" t="s">
        <v>17</v>
      </c>
    </row>
    <row r="592" spans="1:11" s="3" customFormat="1" ht="24">
      <c r="A592" s="237"/>
      <c r="B592" s="237" t="s">
        <v>227</v>
      </c>
      <c r="C592" s="237" t="s">
        <v>420</v>
      </c>
      <c r="D592" s="237" t="s">
        <v>872</v>
      </c>
      <c r="E592" s="237" t="s">
        <v>866</v>
      </c>
      <c r="F592" s="237" t="s">
        <v>866</v>
      </c>
      <c r="G592" s="237" t="s">
        <v>230</v>
      </c>
      <c r="H592" s="215">
        <v>236556</v>
      </c>
      <c r="I592" s="238">
        <v>1500</v>
      </c>
      <c r="J592" s="237" t="s">
        <v>757</v>
      </c>
      <c r="K592" s="237" t="s">
        <v>17</v>
      </c>
    </row>
    <row r="593" spans="1:11" s="3" customFormat="1" ht="24">
      <c r="A593" s="237"/>
      <c r="B593" s="237" t="s">
        <v>227</v>
      </c>
      <c r="C593" s="237" t="s">
        <v>420</v>
      </c>
      <c r="D593" s="237" t="s">
        <v>873</v>
      </c>
      <c r="E593" s="237" t="s">
        <v>866</v>
      </c>
      <c r="F593" s="237" t="s">
        <v>866</v>
      </c>
      <c r="G593" s="237" t="s">
        <v>230</v>
      </c>
      <c r="H593" s="215">
        <v>236556</v>
      </c>
      <c r="I593" s="238">
        <v>1500</v>
      </c>
      <c r="J593" s="237" t="s">
        <v>773</v>
      </c>
      <c r="K593" s="237" t="s">
        <v>17</v>
      </c>
    </row>
    <row r="594" spans="1:11" s="3" customFormat="1" ht="24">
      <c r="A594" s="237"/>
      <c r="B594" s="237" t="s">
        <v>227</v>
      </c>
      <c r="C594" s="237" t="s">
        <v>420</v>
      </c>
      <c r="D594" s="237" t="s">
        <v>874</v>
      </c>
      <c r="E594" s="237" t="s">
        <v>866</v>
      </c>
      <c r="F594" s="237" t="s">
        <v>866</v>
      </c>
      <c r="G594" s="237" t="s">
        <v>230</v>
      </c>
      <c r="H594" s="215">
        <v>236556</v>
      </c>
      <c r="I594" s="238">
        <v>1500</v>
      </c>
      <c r="J594" s="237" t="s">
        <v>773</v>
      </c>
      <c r="K594" s="237" t="s">
        <v>17</v>
      </c>
    </row>
    <row r="595" spans="1:11" s="3" customFormat="1" ht="24">
      <c r="A595" s="237"/>
      <c r="B595" s="237" t="s">
        <v>227</v>
      </c>
      <c r="C595" s="237" t="s">
        <v>420</v>
      </c>
      <c r="D595" s="237" t="s">
        <v>875</v>
      </c>
      <c r="E595" s="237" t="s">
        <v>866</v>
      </c>
      <c r="F595" s="237" t="s">
        <v>866</v>
      </c>
      <c r="G595" s="237" t="s">
        <v>230</v>
      </c>
      <c r="H595" s="215">
        <v>235767</v>
      </c>
      <c r="I595" s="238">
        <v>1500</v>
      </c>
      <c r="J595" s="237" t="s">
        <v>775</v>
      </c>
      <c r="K595" s="237" t="s">
        <v>17</v>
      </c>
    </row>
    <row r="596" spans="1:11" s="3" customFormat="1" ht="24">
      <c r="A596" s="237"/>
      <c r="B596" s="237" t="s">
        <v>227</v>
      </c>
      <c r="C596" s="237" t="s">
        <v>420</v>
      </c>
      <c r="D596" s="237" t="s">
        <v>876</v>
      </c>
      <c r="E596" s="237" t="s">
        <v>866</v>
      </c>
      <c r="F596" s="237" t="s">
        <v>866</v>
      </c>
      <c r="G596" s="237" t="s">
        <v>230</v>
      </c>
      <c r="H596" s="215">
        <v>235767</v>
      </c>
      <c r="I596" s="238">
        <v>1500</v>
      </c>
      <c r="J596" s="237" t="s">
        <v>775</v>
      </c>
      <c r="K596" s="237" t="s">
        <v>17</v>
      </c>
    </row>
    <row r="597" spans="1:11" s="3" customFormat="1" ht="24">
      <c r="A597" s="237"/>
      <c r="B597" s="237" t="s">
        <v>227</v>
      </c>
      <c r="C597" s="237" t="s">
        <v>420</v>
      </c>
      <c r="D597" s="237" t="s">
        <v>877</v>
      </c>
      <c r="E597" s="237" t="s">
        <v>866</v>
      </c>
      <c r="F597" s="237" t="s">
        <v>866</v>
      </c>
      <c r="G597" s="237" t="s">
        <v>230</v>
      </c>
      <c r="H597" s="215">
        <v>238827</v>
      </c>
      <c r="I597" s="238">
        <v>1000</v>
      </c>
      <c r="J597" s="237" t="s">
        <v>389</v>
      </c>
      <c r="K597" s="237" t="s">
        <v>17</v>
      </c>
    </row>
    <row r="598" spans="1:11" s="3" customFormat="1" ht="24">
      <c r="A598" s="237"/>
      <c r="B598" s="237" t="s">
        <v>227</v>
      </c>
      <c r="C598" s="237" t="s">
        <v>420</v>
      </c>
      <c r="D598" s="237" t="s">
        <v>878</v>
      </c>
      <c r="E598" s="237" t="s">
        <v>866</v>
      </c>
      <c r="F598" s="237" t="s">
        <v>866</v>
      </c>
      <c r="G598" s="237" t="s">
        <v>230</v>
      </c>
      <c r="H598" s="215">
        <v>238827</v>
      </c>
      <c r="I598" s="238">
        <v>1000</v>
      </c>
      <c r="J598" s="237" t="s">
        <v>389</v>
      </c>
      <c r="K598" s="237" t="s">
        <v>17</v>
      </c>
    </row>
    <row r="599" spans="1:11" s="3" customFormat="1" ht="24">
      <c r="A599" s="237"/>
      <c r="B599" s="237" t="s">
        <v>227</v>
      </c>
      <c r="C599" s="237" t="s">
        <v>420</v>
      </c>
      <c r="D599" s="237" t="s">
        <v>879</v>
      </c>
      <c r="E599" s="237" t="s">
        <v>866</v>
      </c>
      <c r="F599" s="237" t="s">
        <v>866</v>
      </c>
      <c r="G599" s="237" t="s">
        <v>230</v>
      </c>
      <c r="H599" s="215">
        <v>238827</v>
      </c>
      <c r="I599" s="238">
        <v>1000</v>
      </c>
      <c r="J599" s="237" t="s">
        <v>389</v>
      </c>
      <c r="K599" s="237" t="s">
        <v>17</v>
      </c>
    </row>
    <row r="600" spans="1:11" s="3" customFormat="1" ht="24">
      <c r="A600" s="237"/>
      <c r="B600" s="237" t="s">
        <v>227</v>
      </c>
      <c r="C600" s="237" t="s">
        <v>420</v>
      </c>
      <c r="D600" s="237" t="s">
        <v>880</v>
      </c>
      <c r="E600" s="237" t="s">
        <v>866</v>
      </c>
      <c r="F600" s="237" t="s">
        <v>866</v>
      </c>
      <c r="G600" s="237" t="s">
        <v>230</v>
      </c>
      <c r="H600" s="215">
        <v>238827</v>
      </c>
      <c r="I600" s="238">
        <v>1000</v>
      </c>
      <c r="J600" s="237" t="s">
        <v>389</v>
      </c>
      <c r="K600" s="237" t="s">
        <v>17</v>
      </c>
    </row>
    <row r="601" spans="1:11" s="3" customFormat="1" ht="24">
      <c r="A601" s="237"/>
      <c r="B601" s="237" t="s">
        <v>227</v>
      </c>
      <c r="C601" s="237" t="s">
        <v>420</v>
      </c>
      <c r="D601" s="237" t="s">
        <v>881</v>
      </c>
      <c r="E601" s="237" t="s">
        <v>882</v>
      </c>
      <c r="F601" s="237" t="s">
        <v>882</v>
      </c>
      <c r="G601" s="237" t="s">
        <v>230</v>
      </c>
      <c r="H601" s="215">
        <v>235486</v>
      </c>
      <c r="I601" s="238">
        <v>8000</v>
      </c>
      <c r="J601" s="237" t="s">
        <v>389</v>
      </c>
      <c r="K601" s="237" t="s">
        <v>17</v>
      </c>
    </row>
    <row r="602" spans="1:11" s="3" customFormat="1" ht="24">
      <c r="A602" s="237"/>
      <c r="B602" s="237" t="s">
        <v>227</v>
      </c>
      <c r="C602" s="237" t="s">
        <v>420</v>
      </c>
      <c r="D602" s="237" t="s">
        <v>883</v>
      </c>
      <c r="E602" s="237" t="s">
        <v>882</v>
      </c>
      <c r="F602" s="237" t="s">
        <v>882</v>
      </c>
      <c r="G602" s="237" t="s">
        <v>230</v>
      </c>
      <c r="H602" s="215">
        <v>236556</v>
      </c>
      <c r="I602" s="238">
        <v>2500</v>
      </c>
      <c r="J602" s="237" t="s">
        <v>757</v>
      </c>
      <c r="K602" s="237" t="s">
        <v>17</v>
      </c>
    </row>
    <row r="603" spans="1:11" s="3" customFormat="1" ht="24">
      <c r="A603" s="237"/>
      <c r="B603" s="237" t="s">
        <v>227</v>
      </c>
      <c r="C603" s="237" t="s">
        <v>420</v>
      </c>
      <c r="D603" s="237" t="s">
        <v>884</v>
      </c>
      <c r="E603" s="237" t="s">
        <v>882</v>
      </c>
      <c r="F603" s="237" t="s">
        <v>882</v>
      </c>
      <c r="G603" s="237" t="s">
        <v>230</v>
      </c>
      <c r="H603" s="215">
        <v>236556</v>
      </c>
      <c r="I603" s="238">
        <v>2500</v>
      </c>
      <c r="J603" s="237" t="s">
        <v>773</v>
      </c>
      <c r="K603" s="237" t="s">
        <v>17</v>
      </c>
    </row>
    <row r="604" spans="1:11" s="3" customFormat="1" ht="24">
      <c r="A604" s="237"/>
      <c r="B604" s="237" t="s">
        <v>227</v>
      </c>
      <c r="C604" s="237" t="s">
        <v>420</v>
      </c>
      <c r="D604" s="237" t="s">
        <v>885</v>
      </c>
      <c r="E604" s="237" t="s">
        <v>882</v>
      </c>
      <c r="F604" s="237" t="s">
        <v>882</v>
      </c>
      <c r="G604" s="237" t="s">
        <v>230</v>
      </c>
      <c r="H604" s="215">
        <v>236556</v>
      </c>
      <c r="I604" s="238">
        <v>2500</v>
      </c>
      <c r="J604" s="237" t="s">
        <v>886</v>
      </c>
      <c r="K604" s="237" t="s">
        <v>17</v>
      </c>
    </row>
    <row r="605" spans="1:11" s="3" customFormat="1" ht="24">
      <c r="A605" s="237"/>
      <c r="B605" s="237" t="s">
        <v>227</v>
      </c>
      <c r="C605" s="237" t="s">
        <v>420</v>
      </c>
      <c r="D605" s="237" t="s">
        <v>887</v>
      </c>
      <c r="E605" s="237" t="s">
        <v>882</v>
      </c>
      <c r="F605" s="237" t="s">
        <v>882</v>
      </c>
      <c r="G605" s="237" t="s">
        <v>230</v>
      </c>
      <c r="H605" s="215">
        <v>236556</v>
      </c>
      <c r="I605" s="238">
        <v>2500</v>
      </c>
      <c r="J605" s="237" t="s">
        <v>775</v>
      </c>
      <c r="K605" s="237" t="s">
        <v>17</v>
      </c>
    </row>
    <row r="606" spans="1:11" s="3" customFormat="1" ht="24">
      <c r="A606" s="569" t="s">
        <v>226</v>
      </c>
      <c r="B606" s="569"/>
      <c r="C606" s="569"/>
      <c r="D606" s="569"/>
      <c r="E606" s="569"/>
      <c r="F606" s="569"/>
      <c r="G606" s="569"/>
      <c r="H606" s="570"/>
      <c r="I606" s="303"/>
      <c r="J606" s="299"/>
      <c r="K606" s="304"/>
    </row>
    <row r="607" spans="1:11" s="3" customFormat="1" ht="24">
      <c r="A607" s="300"/>
      <c r="B607" s="300"/>
      <c r="C607" s="300"/>
      <c r="D607" s="300"/>
      <c r="E607" s="300"/>
      <c r="F607" s="300"/>
      <c r="G607" s="300"/>
      <c r="H607" s="236"/>
      <c r="I607" s="315"/>
      <c r="J607" s="236"/>
      <c r="K607" s="304"/>
    </row>
    <row r="608" spans="1:11" ht="24">
      <c r="A608" s="240" t="s">
        <v>219</v>
      </c>
      <c r="B608" s="240" t="s">
        <v>25</v>
      </c>
      <c r="C608" s="240" t="s">
        <v>225</v>
      </c>
      <c r="D608" s="240" t="s">
        <v>220</v>
      </c>
      <c r="E608" s="240" t="s">
        <v>221</v>
      </c>
      <c r="F608" s="240" t="s">
        <v>222</v>
      </c>
      <c r="G608" s="240" t="s">
        <v>223</v>
      </c>
      <c r="H608" s="240" t="s">
        <v>223</v>
      </c>
      <c r="I608" s="239" t="s">
        <v>27</v>
      </c>
      <c r="J608" s="240" t="s">
        <v>224</v>
      </c>
      <c r="K608" s="240" t="s">
        <v>60</v>
      </c>
    </row>
    <row r="609" spans="1:11" s="3" customFormat="1" ht="24">
      <c r="A609" s="237"/>
      <c r="B609" s="237"/>
      <c r="C609" s="237"/>
      <c r="D609" s="237"/>
      <c r="E609" s="237"/>
      <c r="F609" s="237"/>
      <c r="G609" s="237"/>
      <c r="H609" s="215"/>
      <c r="I609" s="238"/>
      <c r="J609" s="237"/>
      <c r="K609" s="237"/>
    </row>
    <row r="610" spans="1:11" s="3" customFormat="1" ht="24">
      <c r="A610" s="237"/>
      <c r="B610" s="237" t="s">
        <v>227</v>
      </c>
      <c r="C610" s="237" t="s">
        <v>420</v>
      </c>
      <c r="D610" s="237" t="s">
        <v>888</v>
      </c>
      <c r="E610" s="237" t="s">
        <v>882</v>
      </c>
      <c r="F610" s="237" t="s">
        <v>882</v>
      </c>
      <c r="G610" s="237" t="s">
        <v>230</v>
      </c>
      <c r="H610" s="215">
        <v>237214</v>
      </c>
      <c r="I610" s="238">
        <v>2500</v>
      </c>
      <c r="J610" s="237" t="s">
        <v>389</v>
      </c>
      <c r="K610" s="237" t="s">
        <v>17</v>
      </c>
    </row>
    <row r="611" spans="1:11" s="3" customFormat="1" ht="24">
      <c r="A611" s="237"/>
      <c r="B611" s="237" t="s">
        <v>227</v>
      </c>
      <c r="C611" s="237" t="s">
        <v>420</v>
      </c>
      <c r="D611" s="237" t="s">
        <v>889</v>
      </c>
      <c r="E611" s="237" t="s">
        <v>882</v>
      </c>
      <c r="F611" s="237" t="s">
        <v>882</v>
      </c>
      <c r="G611" s="237" t="s">
        <v>230</v>
      </c>
      <c r="H611" s="215">
        <v>238827</v>
      </c>
      <c r="I611" s="238">
        <v>2500</v>
      </c>
      <c r="J611" s="237" t="s">
        <v>389</v>
      </c>
      <c r="K611" s="237" t="s">
        <v>17</v>
      </c>
    </row>
    <row r="612" spans="1:11" s="3" customFormat="1" ht="24">
      <c r="A612" s="237"/>
      <c r="B612" s="237"/>
      <c r="C612" s="237"/>
      <c r="D612" s="237"/>
      <c r="E612" s="237"/>
      <c r="F612" s="237" t="s">
        <v>890</v>
      </c>
      <c r="G612" s="237"/>
      <c r="H612" s="215"/>
      <c r="I612" s="238"/>
      <c r="J612" s="237"/>
      <c r="K612" s="237"/>
    </row>
    <row r="613" spans="1:11" s="3" customFormat="1" ht="24">
      <c r="A613" s="237"/>
      <c r="B613" s="237" t="s">
        <v>227</v>
      </c>
      <c r="C613" s="237" t="s">
        <v>420</v>
      </c>
      <c r="D613" s="237" t="s">
        <v>891</v>
      </c>
      <c r="E613" s="237" t="s">
        <v>892</v>
      </c>
      <c r="F613" s="237" t="s">
        <v>892</v>
      </c>
      <c r="G613" s="237" t="s">
        <v>230</v>
      </c>
      <c r="H613" s="215">
        <v>235363</v>
      </c>
      <c r="I613" s="238">
        <v>5000</v>
      </c>
      <c r="J613" s="237" t="s">
        <v>389</v>
      </c>
      <c r="K613" s="237" t="s">
        <v>17</v>
      </c>
    </row>
    <row r="614" spans="1:11" s="3" customFormat="1" ht="24">
      <c r="A614" s="237"/>
      <c r="B614" s="237" t="s">
        <v>227</v>
      </c>
      <c r="C614" s="237" t="s">
        <v>420</v>
      </c>
      <c r="D614" s="237" t="s">
        <v>893</v>
      </c>
      <c r="E614" s="237" t="s">
        <v>892</v>
      </c>
      <c r="F614" s="237" t="s">
        <v>892</v>
      </c>
      <c r="G614" s="237" t="s">
        <v>230</v>
      </c>
      <c r="H614" s="215">
        <v>238015</v>
      </c>
      <c r="I614" s="238">
        <v>3000</v>
      </c>
      <c r="J614" s="237" t="s">
        <v>389</v>
      </c>
      <c r="K614" s="237" t="s">
        <v>17</v>
      </c>
    </row>
    <row r="615" spans="1:11" s="3" customFormat="1" ht="24">
      <c r="A615" s="237"/>
      <c r="B615" s="237" t="s">
        <v>227</v>
      </c>
      <c r="C615" s="237" t="s">
        <v>420</v>
      </c>
      <c r="D615" s="237" t="s">
        <v>894</v>
      </c>
      <c r="E615" s="237" t="s">
        <v>892</v>
      </c>
      <c r="F615" s="237" t="s">
        <v>892</v>
      </c>
      <c r="G615" s="237" t="s">
        <v>230</v>
      </c>
      <c r="H615" s="215">
        <v>240945</v>
      </c>
      <c r="I615" s="238">
        <v>5400</v>
      </c>
      <c r="J615" s="237" t="s">
        <v>389</v>
      </c>
      <c r="K615" s="237" t="s">
        <v>17</v>
      </c>
    </row>
    <row r="616" spans="1:11" s="3" customFormat="1" ht="24">
      <c r="A616" s="237"/>
      <c r="B616" s="237" t="s">
        <v>227</v>
      </c>
      <c r="C616" s="237" t="s">
        <v>420</v>
      </c>
      <c r="D616" s="237" t="s">
        <v>895</v>
      </c>
      <c r="E616" s="237" t="s">
        <v>896</v>
      </c>
      <c r="F616" s="237" t="s">
        <v>896</v>
      </c>
      <c r="G616" s="237" t="s">
        <v>230</v>
      </c>
      <c r="H616" s="215">
        <v>235387</v>
      </c>
      <c r="I616" s="238">
        <v>6000</v>
      </c>
      <c r="J616" s="237" t="s">
        <v>389</v>
      </c>
      <c r="K616" s="237" t="s">
        <v>17</v>
      </c>
    </row>
    <row r="617" spans="1:11" s="3" customFormat="1" ht="24">
      <c r="A617" s="237"/>
      <c r="B617" s="237" t="s">
        <v>227</v>
      </c>
      <c r="C617" s="237" t="s">
        <v>420</v>
      </c>
      <c r="D617" s="237" t="s">
        <v>897</v>
      </c>
      <c r="E617" s="237" t="s">
        <v>896</v>
      </c>
      <c r="F617" s="237" t="s">
        <v>896</v>
      </c>
      <c r="G617" s="237" t="s">
        <v>230</v>
      </c>
      <c r="H617" s="215">
        <v>237954</v>
      </c>
      <c r="I617" s="238">
        <v>5500</v>
      </c>
      <c r="J617" s="237" t="s">
        <v>389</v>
      </c>
      <c r="K617" s="237" t="s">
        <v>17</v>
      </c>
    </row>
    <row r="618" spans="1:11" s="3" customFormat="1" ht="24">
      <c r="A618" s="237"/>
      <c r="B618" s="237" t="s">
        <v>227</v>
      </c>
      <c r="C618" s="237" t="s">
        <v>420</v>
      </c>
      <c r="D618" s="237" t="s">
        <v>898</v>
      </c>
      <c r="E618" s="237" t="s">
        <v>899</v>
      </c>
      <c r="F618" s="237" t="s">
        <v>899</v>
      </c>
      <c r="G618" s="237" t="s">
        <v>230</v>
      </c>
      <c r="H618" s="215">
        <v>236041</v>
      </c>
      <c r="I618" s="238">
        <v>25000</v>
      </c>
      <c r="J618" s="237" t="s">
        <v>389</v>
      </c>
      <c r="K618" s="237" t="s">
        <v>17</v>
      </c>
    </row>
    <row r="619" spans="1:11" s="3" customFormat="1" ht="24">
      <c r="A619" s="237"/>
      <c r="B619" s="237" t="s">
        <v>227</v>
      </c>
      <c r="C619" s="237" t="s">
        <v>420</v>
      </c>
      <c r="D619" s="237" t="s">
        <v>900</v>
      </c>
      <c r="E619" s="237" t="s">
        <v>899</v>
      </c>
      <c r="F619" s="237" t="s">
        <v>899</v>
      </c>
      <c r="G619" s="237" t="s">
        <v>230</v>
      </c>
      <c r="H619" s="215">
        <v>236041</v>
      </c>
      <c r="I619" s="238">
        <v>33000</v>
      </c>
      <c r="J619" s="237" t="s">
        <v>389</v>
      </c>
      <c r="K619" s="237" t="s">
        <v>17</v>
      </c>
    </row>
    <row r="620" spans="1:11" s="3" customFormat="1" ht="24">
      <c r="A620" s="237"/>
      <c r="B620" s="237" t="s">
        <v>227</v>
      </c>
      <c r="C620" s="237" t="s">
        <v>420</v>
      </c>
      <c r="D620" s="237" t="s">
        <v>901</v>
      </c>
      <c r="E620" s="237" t="s">
        <v>899</v>
      </c>
      <c r="F620" s="237" t="s">
        <v>899</v>
      </c>
      <c r="G620" s="237" t="s">
        <v>230</v>
      </c>
      <c r="H620" s="215">
        <v>236041</v>
      </c>
      <c r="I620" s="238">
        <v>38000</v>
      </c>
      <c r="J620" s="237" t="s">
        <v>389</v>
      </c>
      <c r="K620" s="237" t="s">
        <v>17</v>
      </c>
    </row>
    <row r="621" spans="1:11" s="3" customFormat="1" ht="24">
      <c r="A621" s="237"/>
      <c r="B621" s="237" t="s">
        <v>227</v>
      </c>
      <c r="C621" s="237" t="s">
        <v>420</v>
      </c>
      <c r="D621" s="237" t="s">
        <v>902</v>
      </c>
      <c r="E621" s="237" t="s">
        <v>899</v>
      </c>
      <c r="F621" s="237" t="s">
        <v>899</v>
      </c>
      <c r="G621" s="237" t="s">
        <v>230</v>
      </c>
      <c r="H621" s="215">
        <v>236580</v>
      </c>
      <c r="I621" s="238">
        <v>25500</v>
      </c>
      <c r="J621" s="237" t="s">
        <v>389</v>
      </c>
      <c r="K621" s="237" t="s">
        <v>17</v>
      </c>
    </row>
    <row r="622" spans="1:11" s="3" customFormat="1" ht="24">
      <c r="A622" s="237"/>
      <c r="B622" s="237" t="s">
        <v>227</v>
      </c>
      <c r="C622" s="237" t="s">
        <v>420</v>
      </c>
      <c r="D622" s="237" t="s">
        <v>903</v>
      </c>
      <c r="E622" s="237" t="s">
        <v>899</v>
      </c>
      <c r="F622" s="237" t="s">
        <v>899</v>
      </c>
      <c r="G622" s="237" t="s">
        <v>230</v>
      </c>
      <c r="H622" s="215">
        <v>240035</v>
      </c>
      <c r="I622" s="238">
        <v>38000</v>
      </c>
      <c r="J622" s="237" t="s">
        <v>389</v>
      </c>
      <c r="K622" s="237" t="s">
        <v>17</v>
      </c>
    </row>
    <row r="623" spans="1:11" s="3" customFormat="1" ht="24">
      <c r="A623" s="237"/>
      <c r="B623" s="237" t="s">
        <v>227</v>
      </c>
      <c r="C623" s="237" t="s">
        <v>420</v>
      </c>
      <c r="D623" s="237" t="s">
        <v>904</v>
      </c>
      <c r="E623" s="237" t="s">
        <v>899</v>
      </c>
      <c r="F623" s="237" t="s">
        <v>899</v>
      </c>
      <c r="G623" s="237" t="s">
        <v>230</v>
      </c>
      <c r="H623" s="215">
        <v>240445</v>
      </c>
      <c r="I623" s="238">
        <v>33000</v>
      </c>
      <c r="J623" s="237" t="s">
        <v>389</v>
      </c>
      <c r="K623" s="237" t="s">
        <v>17</v>
      </c>
    </row>
    <row r="624" spans="1:11" s="3" customFormat="1" ht="24">
      <c r="A624" s="237"/>
      <c r="B624" s="237" t="s">
        <v>227</v>
      </c>
      <c r="C624" s="237" t="s">
        <v>420</v>
      </c>
      <c r="D624" s="237" t="s">
        <v>905</v>
      </c>
      <c r="E624" s="237" t="s">
        <v>899</v>
      </c>
      <c r="F624" s="237" t="s">
        <v>899</v>
      </c>
      <c r="G624" s="237" t="s">
        <v>230</v>
      </c>
      <c r="H624" s="215">
        <v>240445</v>
      </c>
      <c r="I624" s="238">
        <v>44000</v>
      </c>
      <c r="J624" s="237" t="s">
        <v>389</v>
      </c>
      <c r="K624" s="237" t="s">
        <v>17</v>
      </c>
    </row>
    <row r="625" spans="1:11" s="3" customFormat="1" ht="24">
      <c r="A625" s="237"/>
      <c r="B625" s="237" t="s">
        <v>227</v>
      </c>
      <c r="C625" s="237" t="s">
        <v>420</v>
      </c>
      <c r="D625" s="237" t="s">
        <v>906</v>
      </c>
      <c r="E625" s="237" t="s">
        <v>899</v>
      </c>
      <c r="F625" s="237" t="s">
        <v>899</v>
      </c>
      <c r="G625" s="237" t="s">
        <v>230</v>
      </c>
      <c r="H625" s="215">
        <v>240528</v>
      </c>
      <c r="I625" s="238">
        <v>44000</v>
      </c>
      <c r="J625" s="237" t="s">
        <v>389</v>
      </c>
      <c r="K625" s="237" t="s">
        <v>17</v>
      </c>
    </row>
    <row r="626" spans="1:11" s="3" customFormat="1" ht="24">
      <c r="A626" s="237"/>
      <c r="B626" s="237" t="s">
        <v>227</v>
      </c>
      <c r="C626" s="237" t="s">
        <v>420</v>
      </c>
      <c r="D626" s="237" t="s">
        <v>907</v>
      </c>
      <c r="E626" s="237" t="s">
        <v>899</v>
      </c>
      <c r="F626" s="237" t="s">
        <v>899</v>
      </c>
      <c r="G626" s="237" t="s">
        <v>230</v>
      </c>
      <c r="H626" s="215">
        <v>240528</v>
      </c>
      <c r="I626" s="238">
        <v>37000</v>
      </c>
      <c r="J626" s="237" t="s">
        <v>389</v>
      </c>
      <c r="K626" s="237" t="s">
        <v>17</v>
      </c>
    </row>
    <row r="627" spans="1:11" s="3" customFormat="1" ht="24">
      <c r="A627" s="569" t="s">
        <v>226</v>
      </c>
      <c r="B627" s="569"/>
      <c r="C627" s="569"/>
      <c r="D627" s="569"/>
      <c r="E627" s="569"/>
      <c r="F627" s="569"/>
      <c r="G627" s="569"/>
      <c r="H627" s="570"/>
      <c r="I627" s="303"/>
      <c r="J627" s="299"/>
      <c r="K627" s="304"/>
    </row>
    <row r="628" spans="1:11" s="3" customFormat="1" ht="24">
      <c r="A628" s="300"/>
      <c r="B628" s="300"/>
      <c r="C628" s="300"/>
      <c r="D628" s="300"/>
      <c r="E628" s="300"/>
      <c r="F628" s="300"/>
      <c r="G628" s="300"/>
      <c r="H628" s="236"/>
      <c r="I628" s="315"/>
      <c r="J628" s="236"/>
      <c r="K628" s="304"/>
    </row>
    <row r="629" spans="1:11" ht="24">
      <c r="A629" s="240" t="s">
        <v>219</v>
      </c>
      <c r="B629" s="240" t="s">
        <v>25</v>
      </c>
      <c r="C629" s="240" t="s">
        <v>225</v>
      </c>
      <c r="D629" s="240" t="s">
        <v>220</v>
      </c>
      <c r="E629" s="240" t="s">
        <v>221</v>
      </c>
      <c r="F629" s="240" t="s">
        <v>222</v>
      </c>
      <c r="G629" s="240" t="s">
        <v>223</v>
      </c>
      <c r="H629" s="240" t="s">
        <v>223</v>
      </c>
      <c r="I629" s="239" t="s">
        <v>27</v>
      </c>
      <c r="J629" s="240" t="s">
        <v>224</v>
      </c>
      <c r="K629" s="240" t="s">
        <v>60</v>
      </c>
    </row>
    <row r="630" spans="1:11" s="3" customFormat="1" ht="24">
      <c r="A630" s="237"/>
      <c r="B630" s="237"/>
      <c r="C630" s="237"/>
      <c r="D630" s="237"/>
      <c r="E630" s="237"/>
      <c r="F630" s="237"/>
      <c r="G630" s="237"/>
      <c r="H630" s="215"/>
      <c r="I630" s="238"/>
      <c r="J630" s="237"/>
      <c r="K630" s="237"/>
    </row>
    <row r="631" spans="1:11" s="3" customFormat="1" ht="24">
      <c r="A631" s="237"/>
      <c r="B631" s="237" t="s">
        <v>227</v>
      </c>
      <c r="C631" s="237" t="s">
        <v>420</v>
      </c>
      <c r="D631" s="237" t="s">
        <v>908</v>
      </c>
      <c r="E631" s="237" t="s">
        <v>899</v>
      </c>
      <c r="F631" s="237" t="s">
        <v>899</v>
      </c>
      <c r="G631" s="237" t="s">
        <v>230</v>
      </c>
      <c r="H631" s="215">
        <v>241295</v>
      </c>
      <c r="I631" s="238">
        <v>20000</v>
      </c>
      <c r="J631" s="237" t="s">
        <v>478</v>
      </c>
      <c r="K631" s="237" t="s">
        <v>17</v>
      </c>
    </row>
    <row r="632" spans="1:11" s="3" customFormat="1" ht="24">
      <c r="A632" s="352"/>
      <c r="B632" s="352" t="s">
        <v>227</v>
      </c>
      <c r="C632" s="352" t="s">
        <v>420</v>
      </c>
      <c r="D632" s="352" t="s">
        <v>1158</v>
      </c>
      <c r="E632" s="352" t="s">
        <v>899</v>
      </c>
      <c r="F632" s="352" t="s">
        <v>899</v>
      </c>
      <c r="G632" s="352" t="s">
        <v>230</v>
      </c>
      <c r="H632" s="215">
        <v>241526</v>
      </c>
      <c r="I632" s="353">
        <v>47000</v>
      </c>
      <c r="J632" s="352" t="s">
        <v>478</v>
      </c>
      <c r="K632" s="352" t="s">
        <v>17</v>
      </c>
    </row>
    <row r="633" spans="1:11" s="3" customFormat="1" ht="24">
      <c r="A633" s="352"/>
      <c r="B633" s="352" t="s">
        <v>227</v>
      </c>
      <c r="C633" s="352" t="s">
        <v>420</v>
      </c>
      <c r="D633" s="352" t="s">
        <v>1159</v>
      </c>
      <c r="E633" s="352" t="s">
        <v>899</v>
      </c>
      <c r="F633" s="352" t="s">
        <v>899</v>
      </c>
      <c r="G633" s="352" t="s">
        <v>230</v>
      </c>
      <c r="H633" s="215">
        <v>241526</v>
      </c>
      <c r="I633" s="353">
        <v>47001</v>
      </c>
      <c r="J633" s="352" t="s">
        <v>478</v>
      </c>
      <c r="K633" s="352" t="s">
        <v>17</v>
      </c>
    </row>
    <row r="634" spans="1:11" s="3" customFormat="1" ht="24">
      <c r="A634" s="237"/>
      <c r="B634" s="237" t="s">
        <v>227</v>
      </c>
      <c r="C634" s="237" t="s">
        <v>420</v>
      </c>
      <c r="D634" s="237" t="s">
        <v>909</v>
      </c>
      <c r="E634" s="237" t="s">
        <v>910</v>
      </c>
      <c r="F634" s="237" t="s">
        <v>910</v>
      </c>
      <c r="G634" s="237" t="s">
        <v>230</v>
      </c>
      <c r="H634" s="215">
        <v>238645</v>
      </c>
      <c r="I634" s="238">
        <v>21890</v>
      </c>
      <c r="J634" s="237" t="s">
        <v>389</v>
      </c>
      <c r="K634" s="237" t="s">
        <v>17</v>
      </c>
    </row>
    <row r="635" spans="1:11" s="3" customFormat="1" ht="24">
      <c r="A635" s="237"/>
      <c r="B635" s="237" t="s">
        <v>227</v>
      </c>
      <c r="C635" s="237" t="s">
        <v>420</v>
      </c>
      <c r="D635" s="237" t="s">
        <v>911</v>
      </c>
      <c r="E635" s="237" t="s">
        <v>948</v>
      </c>
      <c r="F635" s="237" t="s">
        <v>912</v>
      </c>
      <c r="G635" s="237" t="s">
        <v>230</v>
      </c>
      <c r="H635" s="215">
        <v>236563</v>
      </c>
      <c r="I635" s="238">
        <v>1700</v>
      </c>
      <c r="J635" s="237" t="s">
        <v>913</v>
      </c>
      <c r="K635" s="237" t="s">
        <v>17</v>
      </c>
    </row>
    <row r="636" spans="1:11" s="3" customFormat="1" ht="24">
      <c r="A636" s="237"/>
      <c r="B636" s="237" t="s">
        <v>227</v>
      </c>
      <c r="C636" s="237" t="s">
        <v>420</v>
      </c>
      <c r="D636" s="237" t="s">
        <v>914</v>
      </c>
      <c r="E636" s="237" t="s">
        <v>948</v>
      </c>
      <c r="F636" s="237" t="s">
        <v>912</v>
      </c>
      <c r="G636" s="237" t="s">
        <v>230</v>
      </c>
      <c r="H636" s="215">
        <v>236563</v>
      </c>
      <c r="I636" s="238">
        <v>1700</v>
      </c>
      <c r="J636" s="237" t="s">
        <v>913</v>
      </c>
      <c r="K636" s="237" t="s">
        <v>17</v>
      </c>
    </row>
    <row r="637" spans="1:11" s="3" customFormat="1" ht="24">
      <c r="A637" s="237"/>
      <c r="B637" s="237" t="s">
        <v>227</v>
      </c>
      <c r="C637" s="237" t="s">
        <v>420</v>
      </c>
      <c r="D637" s="237" t="s">
        <v>915</v>
      </c>
      <c r="E637" s="237" t="s">
        <v>948</v>
      </c>
      <c r="F637" s="237" t="s">
        <v>912</v>
      </c>
      <c r="G637" s="237" t="s">
        <v>230</v>
      </c>
      <c r="H637" s="215">
        <v>236563</v>
      </c>
      <c r="I637" s="238">
        <v>1700</v>
      </c>
      <c r="J637" s="237" t="s">
        <v>928</v>
      </c>
      <c r="K637" s="237" t="s">
        <v>17</v>
      </c>
    </row>
    <row r="638" spans="1:11" s="3" customFormat="1" ht="24">
      <c r="A638" s="237"/>
      <c r="B638" s="237" t="s">
        <v>227</v>
      </c>
      <c r="C638" s="237" t="s">
        <v>420</v>
      </c>
      <c r="D638" s="237" t="s">
        <v>916</v>
      </c>
      <c r="E638" s="237" t="s">
        <v>948</v>
      </c>
      <c r="F638" s="237" t="s">
        <v>912</v>
      </c>
      <c r="G638" s="237" t="s">
        <v>230</v>
      </c>
      <c r="H638" s="215">
        <v>236563</v>
      </c>
      <c r="I638" s="238">
        <v>1700</v>
      </c>
      <c r="J638" s="237" t="s">
        <v>869</v>
      </c>
      <c r="K638" s="237" t="s">
        <v>17</v>
      </c>
    </row>
    <row r="639" spans="1:11" s="3" customFormat="1" ht="24">
      <c r="A639" s="237"/>
      <c r="B639" s="237" t="s">
        <v>227</v>
      </c>
      <c r="C639" s="237" t="s">
        <v>420</v>
      </c>
      <c r="D639" s="237" t="s">
        <v>917</v>
      </c>
      <c r="E639" s="237" t="s">
        <v>948</v>
      </c>
      <c r="F639" s="237" t="s">
        <v>912</v>
      </c>
      <c r="G639" s="237" t="s">
        <v>230</v>
      </c>
      <c r="H639" s="215">
        <v>236563</v>
      </c>
      <c r="I639" s="238">
        <v>1700</v>
      </c>
      <c r="J639" s="237" t="s">
        <v>757</v>
      </c>
      <c r="K639" s="237" t="s">
        <v>17</v>
      </c>
    </row>
    <row r="640" spans="1:11" s="3" customFormat="1" ht="24">
      <c r="A640" s="237"/>
      <c r="B640" s="237" t="s">
        <v>227</v>
      </c>
      <c r="C640" s="237" t="s">
        <v>420</v>
      </c>
      <c r="D640" s="237" t="s">
        <v>918</v>
      </c>
      <c r="E640" s="237" t="s">
        <v>948</v>
      </c>
      <c r="F640" s="237" t="s">
        <v>912</v>
      </c>
      <c r="G640" s="237" t="s">
        <v>230</v>
      </c>
      <c r="H640" s="215">
        <v>236563</v>
      </c>
      <c r="I640" s="238">
        <v>1700</v>
      </c>
      <c r="J640" s="237" t="s">
        <v>757</v>
      </c>
      <c r="K640" s="237" t="s">
        <v>17</v>
      </c>
    </row>
    <row r="641" spans="1:11" s="3" customFormat="1" ht="24">
      <c r="A641" s="237"/>
      <c r="B641" s="237" t="s">
        <v>227</v>
      </c>
      <c r="C641" s="237" t="s">
        <v>420</v>
      </c>
      <c r="D641" s="237" t="s">
        <v>919</v>
      </c>
      <c r="E641" s="237" t="s">
        <v>948</v>
      </c>
      <c r="F641" s="237" t="s">
        <v>912</v>
      </c>
      <c r="G641" s="237" t="s">
        <v>230</v>
      </c>
      <c r="H641" s="215">
        <v>236563</v>
      </c>
      <c r="I641" s="238">
        <v>1700</v>
      </c>
      <c r="J641" s="237" t="s">
        <v>773</v>
      </c>
      <c r="K641" s="237" t="s">
        <v>17</v>
      </c>
    </row>
    <row r="642" spans="1:11" s="3" customFormat="1" ht="24">
      <c r="A642" s="237"/>
      <c r="B642" s="237" t="s">
        <v>227</v>
      </c>
      <c r="C642" s="237" t="s">
        <v>420</v>
      </c>
      <c r="D642" s="237" t="s">
        <v>920</v>
      </c>
      <c r="E642" s="237" t="s">
        <v>948</v>
      </c>
      <c r="F642" s="237" t="s">
        <v>912</v>
      </c>
      <c r="G642" s="237" t="s">
        <v>230</v>
      </c>
      <c r="H642" s="215">
        <v>236563</v>
      </c>
      <c r="I642" s="238">
        <v>1700</v>
      </c>
      <c r="J642" s="237" t="s">
        <v>773</v>
      </c>
      <c r="K642" s="237" t="s">
        <v>17</v>
      </c>
    </row>
    <row r="643" spans="1:11" s="3" customFormat="1" ht="24">
      <c r="A643" s="237"/>
      <c r="B643" s="237" t="s">
        <v>227</v>
      </c>
      <c r="C643" s="237" t="s">
        <v>420</v>
      </c>
      <c r="D643" s="237" t="s">
        <v>921</v>
      </c>
      <c r="E643" s="237" t="s">
        <v>948</v>
      </c>
      <c r="F643" s="237" t="s">
        <v>912</v>
      </c>
      <c r="G643" s="237" t="s">
        <v>230</v>
      </c>
      <c r="H643" s="215">
        <v>236563</v>
      </c>
      <c r="I643" s="238">
        <v>1700</v>
      </c>
      <c r="J643" s="237" t="s">
        <v>886</v>
      </c>
      <c r="K643" s="237" t="s">
        <v>17</v>
      </c>
    </row>
    <row r="644" spans="1:11" s="3" customFormat="1" ht="24">
      <c r="A644" s="237"/>
      <c r="B644" s="237" t="s">
        <v>227</v>
      </c>
      <c r="C644" s="237" t="s">
        <v>420</v>
      </c>
      <c r="D644" s="237" t="s">
        <v>922</v>
      </c>
      <c r="E644" s="237" t="s">
        <v>948</v>
      </c>
      <c r="F644" s="237" t="s">
        <v>912</v>
      </c>
      <c r="G644" s="237" t="s">
        <v>230</v>
      </c>
      <c r="H644" s="215">
        <v>236563</v>
      </c>
      <c r="I644" s="238">
        <v>1700</v>
      </c>
      <c r="J644" s="237" t="s">
        <v>886</v>
      </c>
      <c r="K644" s="237" t="s">
        <v>17</v>
      </c>
    </row>
    <row r="645" spans="1:11" s="3" customFormat="1" ht="24">
      <c r="A645" s="237"/>
      <c r="B645" s="237" t="s">
        <v>227</v>
      </c>
      <c r="C645" s="237" t="s">
        <v>420</v>
      </c>
      <c r="D645" s="237" t="s">
        <v>923</v>
      </c>
      <c r="E645" s="237" t="s">
        <v>948</v>
      </c>
      <c r="F645" s="237" t="s">
        <v>912</v>
      </c>
      <c r="G645" s="237" t="s">
        <v>230</v>
      </c>
      <c r="H645" s="215">
        <v>236563</v>
      </c>
      <c r="I645" s="238">
        <v>1700</v>
      </c>
      <c r="J645" s="237" t="s">
        <v>775</v>
      </c>
      <c r="K645" s="237" t="s">
        <v>17</v>
      </c>
    </row>
    <row r="646" spans="1:11" s="3" customFormat="1" ht="24">
      <c r="A646" s="237"/>
      <c r="B646" s="237" t="s">
        <v>227</v>
      </c>
      <c r="C646" s="237" t="s">
        <v>420</v>
      </c>
      <c r="D646" s="237" t="s">
        <v>924</v>
      </c>
      <c r="E646" s="237" t="s">
        <v>948</v>
      </c>
      <c r="F646" s="237" t="s">
        <v>912</v>
      </c>
      <c r="G646" s="237" t="s">
        <v>230</v>
      </c>
      <c r="H646" s="215">
        <v>236563</v>
      </c>
      <c r="I646" s="238">
        <v>1700</v>
      </c>
      <c r="J646" s="237" t="s">
        <v>775</v>
      </c>
      <c r="K646" s="237" t="s">
        <v>17</v>
      </c>
    </row>
    <row r="647" spans="1:11" s="3" customFormat="1" ht="24">
      <c r="A647" s="237"/>
      <c r="B647" s="237" t="s">
        <v>227</v>
      </c>
      <c r="C647" s="237" t="s">
        <v>420</v>
      </c>
      <c r="D647" s="237" t="s">
        <v>925</v>
      </c>
      <c r="E647" s="237" t="s">
        <v>948</v>
      </c>
      <c r="F647" s="237" t="s">
        <v>912</v>
      </c>
      <c r="G647" s="237" t="s">
        <v>230</v>
      </c>
      <c r="H647" s="215">
        <v>236563</v>
      </c>
      <c r="I647" s="238">
        <v>1700</v>
      </c>
      <c r="J647" s="237" t="s">
        <v>929</v>
      </c>
      <c r="K647" s="237" t="s">
        <v>17</v>
      </c>
    </row>
    <row r="648" spans="1:11" s="3" customFormat="1" ht="24">
      <c r="A648" s="237"/>
      <c r="B648" s="237" t="s">
        <v>227</v>
      </c>
      <c r="C648" s="237" t="s">
        <v>420</v>
      </c>
      <c r="D648" s="237" t="s">
        <v>926</v>
      </c>
      <c r="E648" s="237" t="s">
        <v>948</v>
      </c>
      <c r="F648" s="237" t="s">
        <v>912</v>
      </c>
      <c r="G648" s="237" t="s">
        <v>230</v>
      </c>
      <c r="H648" s="215">
        <v>236563</v>
      </c>
      <c r="I648" s="238">
        <v>1700</v>
      </c>
      <c r="J648" s="237" t="s">
        <v>929</v>
      </c>
      <c r="K648" s="237" t="s">
        <v>17</v>
      </c>
    </row>
    <row r="649" spans="1:11" s="3" customFormat="1" ht="24">
      <c r="A649" s="237"/>
      <c r="B649" s="237" t="s">
        <v>227</v>
      </c>
      <c r="C649" s="237" t="s">
        <v>420</v>
      </c>
      <c r="D649" s="237" t="s">
        <v>927</v>
      </c>
      <c r="E649" s="237" t="s">
        <v>948</v>
      </c>
      <c r="F649" s="237" t="s">
        <v>912</v>
      </c>
      <c r="G649" s="237" t="s">
        <v>230</v>
      </c>
      <c r="H649" s="215">
        <v>236563</v>
      </c>
      <c r="I649" s="238">
        <v>1700</v>
      </c>
      <c r="J649" s="237" t="s">
        <v>930</v>
      </c>
      <c r="K649" s="237" t="s">
        <v>17</v>
      </c>
    </row>
    <row r="650" spans="1:11" s="3" customFormat="1" ht="24">
      <c r="A650" s="569" t="s">
        <v>226</v>
      </c>
      <c r="B650" s="569"/>
      <c r="C650" s="569"/>
      <c r="D650" s="569"/>
      <c r="E650" s="569"/>
      <c r="F650" s="569"/>
      <c r="G650" s="569"/>
      <c r="H650" s="570"/>
      <c r="I650" s="303"/>
      <c r="J650" s="299"/>
      <c r="K650" s="304"/>
    </row>
    <row r="651" spans="1:11" s="3" customFormat="1" ht="24">
      <c r="A651" s="300"/>
      <c r="B651" s="300"/>
      <c r="C651" s="300"/>
      <c r="D651" s="300"/>
      <c r="E651" s="300"/>
      <c r="F651" s="300"/>
      <c r="G651" s="300"/>
      <c r="H651" s="236"/>
      <c r="I651" s="315"/>
      <c r="J651" s="236"/>
      <c r="K651" s="304"/>
    </row>
    <row r="652" spans="1:11" ht="24">
      <c r="A652" s="240" t="s">
        <v>219</v>
      </c>
      <c r="B652" s="240" t="s">
        <v>25</v>
      </c>
      <c r="C652" s="240" t="s">
        <v>225</v>
      </c>
      <c r="D652" s="240" t="s">
        <v>220</v>
      </c>
      <c r="E652" s="240" t="s">
        <v>221</v>
      </c>
      <c r="F652" s="240" t="s">
        <v>222</v>
      </c>
      <c r="G652" s="240" t="s">
        <v>223</v>
      </c>
      <c r="H652" s="240" t="s">
        <v>223</v>
      </c>
      <c r="I652" s="239" t="s">
        <v>27</v>
      </c>
      <c r="J652" s="240" t="s">
        <v>224</v>
      </c>
      <c r="K652" s="240" t="s">
        <v>60</v>
      </c>
    </row>
    <row r="653" spans="1:11" s="3" customFormat="1" ht="24">
      <c r="A653" s="237"/>
      <c r="B653" s="237"/>
      <c r="C653" s="237"/>
      <c r="D653" s="237"/>
      <c r="E653" s="237"/>
      <c r="F653" s="237"/>
      <c r="G653" s="237"/>
      <c r="H653" s="215"/>
      <c r="I653" s="238"/>
      <c r="J653" s="237"/>
      <c r="K653" s="237"/>
    </row>
    <row r="654" spans="1:11" s="3" customFormat="1" ht="24">
      <c r="A654" s="237"/>
      <c r="B654" s="237" t="s">
        <v>227</v>
      </c>
      <c r="C654" s="237" t="s">
        <v>420</v>
      </c>
      <c r="D654" s="237" t="s">
        <v>931</v>
      </c>
      <c r="E654" s="237" t="s">
        <v>948</v>
      </c>
      <c r="F654" s="237" t="s">
        <v>912</v>
      </c>
      <c r="G654" s="237" t="s">
        <v>230</v>
      </c>
      <c r="H654" s="215">
        <v>236563</v>
      </c>
      <c r="I654" s="238">
        <v>1700</v>
      </c>
      <c r="J654" s="237" t="s">
        <v>930</v>
      </c>
      <c r="K654" s="237" t="s">
        <v>17</v>
      </c>
    </row>
    <row r="655" spans="1:11" s="3" customFormat="1" ht="24">
      <c r="A655" s="237"/>
      <c r="B655" s="237" t="s">
        <v>227</v>
      </c>
      <c r="C655" s="237" t="s">
        <v>420</v>
      </c>
      <c r="D655" s="237" t="s">
        <v>932</v>
      </c>
      <c r="E655" s="237" t="s">
        <v>948</v>
      </c>
      <c r="F655" s="237" t="s">
        <v>912</v>
      </c>
      <c r="G655" s="237" t="s">
        <v>230</v>
      </c>
      <c r="H655" s="215">
        <v>236563</v>
      </c>
      <c r="I655" s="238">
        <v>1700</v>
      </c>
      <c r="J655" s="237" t="s">
        <v>934</v>
      </c>
      <c r="K655" s="237" t="s">
        <v>17</v>
      </c>
    </row>
    <row r="656" spans="1:11" s="3" customFormat="1" ht="24">
      <c r="A656" s="237"/>
      <c r="B656" s="237" t="s">
        <v>227</v>
      </c>
      <c r="C656" s="237" t="s">
        <v>420</v>
      </c>
      <c r="D656" s="237" t="s">
        <v>933</v>
      </c>
      <c r="E656" s="237" t="s">
        <v>948</v>
      </c>
      <c r="F656" s="237" t="s">
        <v>912</v>
      </c>
      <c r="G656" s="237" t="s">
        <v>230</v>
      </c>
      <c r="H656" s="215">
        <v>236563</v>
      </c>
      <c r="I656" s="238">
        <v>1700</v>
      </c>
      <c r="J656" s="237" t="s">
        <v>934</v>
      </c>
      <c r="K656" s="237" t="s">
        <v>17</v>
      </c>
    </row>
    <row r="657" spans="1:11" s="3" customFormat="1" ht="24">
      <c r="A657" s="237"/>
      <c r="B657" s="237" t="s">
        <v>227</v>
      </c>
      <c r="C657" s="237" t="s">
        <v>420</v>
      </c>
      <c r="D657" s="237" t="s">
        <v>935</v>
      </c>
      <c r="E657" s="237" t="s">
        <v>948</v>
      </c>
      <c r="F657" s="237" t="s">
        <v>912</v>
      </c>
      <c r="G657" s="237" t="s">
        <v>230</v>
      </c>
      <c r="H657" s="215">
        <v>236563</v>
      </c>
      <c r="I657" s="238">
        <v>1700</v>
      </c>
      <c r="J657" s="237" t="s">
        <v>949</v>
      </c>
      <c r="K657" s="237" t="s">
        <v>17</v>
      </c>
    </row>
    <row r="658" spans="1:11" s="3" customFormat="1" ht="24">
      <c r="A658" s="237"/>
      <c r="B658" s="237" t="s">
        <v>227</v>
      </c>
      <c r="C658" s="237" t="s">
        <v>420</v>
      </c>
      <c r="D658" s="237" t="s">
        <v>936</v>
      </c>
      <c r="E658" s="237" t="s">
        <v>948</v>
      </c>
      <c r="F658" s="237" t="s">
        <v>912</v>
      </c>
      <c r="G658" s="237" t="s">
        <v>230</v>
      </c>
      <c r="H658" s="215">
        <v>236563</v>
      </c>
      <c r="I658" s="238">
        <v>1700</v>
      </c>
      <c r="J658" s="237" t="s">
        <v>949</v>
      </c>
      <c r="K658" s="237" t="s">
        <v>17</v>
      </c>
    </row>
    <row r="659" spans="1:11" s="3" customFormat="1" ht="24">
      <c r="A659" s="237"/>
      <c r="B659" s="237" t="s">
        <v>227</v>
      </c>
      <c r="C659" s="237" t="s">
        <v>420</v>
      </c>
      <c r="D659" s="237" t="s">
        <v>937</v>
      </c>
      <c r="E659" s="237" t="s">
        <v>948</v>
      </c>
      <c r="F659" s="237" t="s">
        <v>912</v>
      </c>
      <c r="G659" s="237" t="s">
        <v>230</v>
      </c>
      <c r="H659" s="215">
        <v>236563</v>
      </c>
      <c r="I659" s="238">
        <v>1700</v>
      </c>
      <c r="J659" s="237" t="s">
        <v>950</v>
      </c>
      <c r="K659" s="237" t="s">
        <v>17</v>
      </c>
    </row>
    <row r="660" spans="1:11" s="3" customFormat="1" ht="24">
      <c r="A660" s="237"/>
      <c r="B660" s="237" t="s">
        <v>227</v>
      </c>
      <c r="C660" s="237" t="s">
        <v>420</v>
      </c>
      <c r="D660" s="237" t="s">
        <v>938</v>
      </c>
      <c r="E660" s="237" t="s">
        <v>948</v>
      </c>
      <c r="F660" s="237" t="s">
        <v>912</v>
      </c>
      <c r="G660" s="237" t="s">
        <v>230</v>
      </c>
      <c r="H660" s="215">
        <v>236563</v>
      </c>
      <c r="I660" s="238">
        <v>1700</v>
      </c>
      <c r="J660" s="237" t="s">
        <v>950</v>
      </c>
      <c r="K660" s="237" t="s">
        <v>17</v>
      </c>
    </row>
    <row r="661" spans="1:11" s="3" customFormat="1" ht="24">
      <c r="A661" s="237"/>
      <c r="B661" s="237" t="s">
        <v>227</v>
      </c>
      <c r="C661" s="237" t="s">
        <v>420</v>
      </c>
      <c r="D661" s="237" t="s">
        <v>939</v>
      </c>
      <c r="E661" s="237" t="s">
        <v>948</v>
      </c>
      <c r="F661" s="237" t="s">
        <v>912</v>
      </c>
      <c r="G661" s="237" t="s">
        <v>230</v>
      </c>
      <c r="H661" s="215">
        <v>236563</v>
      </c>
      <c r="I661" s="238">
        <v>1700</v>
      </c>
      <c r="J661" s="237" t="s">
        <v>951</v>
      </c>
      <c r="K661" s="237" t="s">
        <v>17</v>
      </c>
    </row>
    <row r="662" spans="1:11" s="3" customFormat="1" ht="24">
      <c r="A662" s="237"/>
      <c r="B662" s="237" t="s">
        <v>227</v>
      </c>
      <c r="C662" s="237" t="s">
        <v>420</v>
      </c>
      <c r="D662" s="237" t="s">
        <v>940</v>
      </c>
      <c r="E662" s="237" t="s">
        <v>948</v>
      </c>
      <c r="F662" s="237" t="s">
        <v>912</v>
      </c>
      <c r="G662" s="237" t="s">
        <v>230</v>
      </c>
      <c r="H662" s="215">
        <v>236563</v>
      </c>
      <c r="I662" s="238">
        <v>1700</v>
      </c>
      <c r="J662" s="237" t="s">
        <v>951</v>
      </c>
      <c r="K662" s="237" t="s">
        <v>17</v>
      </c>
    </row>
    <row r="663" spans="1:11" s="3" customFormat="1" ht="24">
      <c r="A663" s="237"/>
      <c r="B663" s="237" t="s">
        <v>227</v>
      </c>
      <c r="C663" s="237" t="s">
        <v>420</v>
      </c>
      <c r="D663" s="237" t="s">
        <v>941</v>
      </c>
      <c r="E663" s="237" t="s">
        <v>948</v>
      </c>
      <c r="F663" s="237" t="s">
        <v>912</v>
      </c>
      <c r="G663" s="237" t="s">
        <v>230</v>
      </c>
      <c r="H663" s="215">
        <v>236563</v>
      </c>
      <c r="I663" s="238">
        <v>1700</v>
      </c>
      <c r="J663" s="237" t="s">
        <v>952</v>
      </c>
      <c r="K663" s="237" t="s">
        <v>17</v>
      </c>
    </row>
    <row r="664" spans="1:11" s="3" customFormat="1" ht="24">
      <c r="A664" s="237"/>
      <c r="B664" s="237" t="s">
        <v>227</v>
      </c>
      <c r="C664" s="237" t="s">
        <v>420</v>
      </c>
      <c r="D664" s="237" t="s">
        <v>942</v>
      </c>
      <c r="E664" s="237" t="s">
        <v>948</v>
      </c>
      <c r="F664" s="237" t="s">
        <v>912</v>
      </c>
      <c r="G664" s="237" t="s">
        <v>230</v>
      </c>
      <c r="H664" s="215">
        <v>236563</v>
      </c>
      <c r="I664" s="238">
        <v>1700</v>
      </c>
      <c r="J664" s="237" t="s">
        <v>952</v>
      </c>
      <c r="K664" s="237" t="s">
        <v>17</v>
      </c>
    </row>
    <row r="665" spans="1:11" s="3" customFormat="1" ht="24">
      <c r="A665" s="237"/>
      <c r="B665" s="237" t="s">
        <v>227</v>
      </c>
      <c r="C665" s="237" t="s">
        <v>420</v>
      </c>
      <c r="D665" s="237" t="s">
        <v>943</v>
      </c>
      <c r="E665" s="237" t="s">
        <v>948</v>
      </c>
      <c r="F665" s="237" t="s">
        <v>912</v>
      </c>
      <c r="G665" s="237" t="s">
        <v>230</v>
      </c>
      <c r="H665" s="215">
        <v>236563</v>
      </c>
      <c r="I665" s="238">
        <v>1700</v>
      </c>
      <c r="J665" s="237" t="s">
        <v>953</v>
      </c>
      <c r="K665" s="237" t="s">
        <v>17</v>
      </c>
    </row>
    <row r="666" spans="1:11" s="3" customFormat="1" ht="24">
      <c r="A666" s="237"/>
      <c r="B666" s="237" t="s">
        <v>227</v>
      </c>
      <c r="C666" s="237" t="s">
        <v>420</v>
      </c>
      <c r="D666" s="237" t="s">
        <v>944</v>
      </c>
      <c r="E666" s="237" t="s">
        <v>948</v>
      </c>
      <c r="F666" s="237" t="s">
        <v>912</v>
      </c>
      <c r="G666" s="237" t="s">
        <v>230</v>
      </c>
      <c r="H666" s="215">
        <v>236563</v>
      </c>
      <c r="I666" s="238">
        <v>1700</v>
      </c>
      <c r="J666" s="237" t="s">
        <v>953</v>
      </c>
      <c r="K666" s="237" t="s">
        <v>17</v>
      </c>
    </row>
    <row r="667" spans="1:11" s="3" customFormat="1" ht="24">
      <c r="A667" s="237"/>
      <c r="B667" s="237" t="s">
        <v>227</v>
      </c>
      <c r="C667" s="237" t="s">
        <v>420</v>
      </c>
      <c r="D667" s="237" t="s">
        <v>945</v>
      </c>
      <c r="E667" s="237" t="s">
        <v>948</v>
      </c>
      <c r="F667" s="237" t="s">
        <v>912</v>
      </c>
      <c r="G667" s="237" t="s">
        <v>230</v>
      </c>
      <c r="H667" s="215">
        <v>236563</v>
      </c>
      <c r="I667" s="238">
        <v>1700</v>
      </c>
      <c r="J667" s="237" t="s">
        <v>954</v>
      </c>
      <c r="K667" s="237" t="s">
        <v>17</v>
      </c>
    </row>
    <row r="668" spans="1:11" s="3" customFormat="1" ht="24">
      <c r="A668" s="237"/>
      <c r="B668" s="237" t="s">
        <v>227</v>
      </c>
      <c r="C668" s="237" t="s">
        <v>420</v>
      </c>
      <c r="D668" s="237" t="s">
        <v>946</v>
      </c>
      <c r="E668" s="237" t="s">
        <v>948</v>
      </c>
      <c r="F668" s="237" t="s">
        <v>912</v>
      </c>
      <c r="G668" s="237" t="s">
        <v>230</v>
      </c>
      <c r="H668" s="215">
        <v>236563</v>
      </c>
      <c r="I668" s="238">
        <v>1700</v>
      </c>
      <c r="J668" s="237" t="s">
        <v>954</v>
      </c>
      <c r="K668" s="237" t="s">
        <v>17</v>
      </c>
    </row>
    <row r="669" spans="1:11" s="3" customFormat="1" ht="24">
      <c r="A669" s="237"/>
      <c r="B669" s="237" t="s">
        <v>227</v>
      </c>
      <c r="C669" s="237" t="s">
        <v>420</v>
      </c>
      <c r="D669" s="237" t="s">
        <v>947</v>
      </c>
      <c r="E669" s="237" t="s">
        <v>948</v>
      </c>
      <c r="F669" s="237" t="s">
        <v>912</v>
      </c>
      <c r="G669" s="237" t="s">
        <v>230</v>
      </c>
      <c r="H669" s="215">
        <v>236563</v>
      </c>
      <c r="I669" s="238">
        <v>1700</v>
      </c>
      <c r="J669" s="237" t="s">
        <v>389</v>
      </c>
      <c r="K669" s="237" t="s">
        <v>17</v>
      </c>
    </row>
    <row r="670" spans="1:11" s="3" customFormat="1" ht="24">
      <c r="A670" s="237"/>
      <c r="B670" s="237"/>
      <c r="C670" s="237"/>
      <c r="D670" s="237"/>
      <c r="E670" s="237"/>
      <c r="F670" s="237"/>
      <c r="G670" s="237"/>
      <c r="H670" s="215"/>
      <c r="I670" s="238"/>
      <c r="J670" s="237"/>
      <c r="K670" s="237"/>
    </row>
    <row r="671" spans="1:11" s="3" customFormat="1" ht="24">
      <c r="A671" s="569" t="s">
        <v>226</v>
      </c>
      <c r="B671" s="569"/>
      <c r="C671" s="569"/>
      <c r="D671" s="569"/>
      <c r="E671" s="569"/>
      <c r="F671" s="569"/>
      <c r="G671" s="569"/>
      <c r="H671" s="570"/>
      <c r="I671" s="303"/>
      <c r="J671" s="299"/>
      <c r="K671" s="304"/>
    </row>
    <row r="672" spans="1:11" s="3" customFormat="1" ht="24">
      <c r="A672" s="300"/>
      <c r="B672" s="300"/>
      <c r="C672" s="300"/>
      <c r="D672" s="300"/>
      <c r="E672" s="300"/>
      <c r="F672" s="300"/>
      <c r="G672" s="300"/>
      <c r="H672" s="236"/>
      <c r="I672" s="315"/>
      <c r="J672" s="236"/>
      <c r="K672" s="304"/>
    </row>
    <row r="673" spans="1:11" ht="24">
      <c r="A673" s="240" t="s">
        <v>219</v>
      </c>
      <c r="B673" s="240" t="s">
        <v>25</v>
      </c>
      <c r="C673" s="240" t="s">
        <v>225</v>
      </c>
      <c r="D673" s="240" t="s">
        <v>220</v>
      </c>
      <c r="E673" s="240" t="s">
        <v>221</v>
      </c>
      <c r="F673" s="240" t="s">
        <v>222</v>
      </c>
      <c r="G673" s="240" t="s">
        <v>223</v>
      </c>
      <c r="H673" s="240" t="s">
        <v>223</v>
      </c>
      <c r="I673" s="239" t="s">
        <v>27</v>
      </c>
      <c r="J673" s="240" t="s">
        <v>224</v>
      </c>
      <c r="K673" s="240" t="s">
        <v>60</v>
      </c>
    </row>
    <row r="674" spans="1:11" s="3" customFormat="1" ht="24">
      <c r="A674" s="237"/>
      <c r="B674" s="237"/>
      <c r="C674" s="237"/>
      <c r="D674" s="237"/>
      <c r="E674" s="237"/>
      <c r="F674" s="237"/>
      <c r="G674" s="237"/>
      <c r="H674" s="215"/>
      <c r="I674" s="238"/>
      <c r="J674" s="237"/>
      <c r="K674" s="237"/>
    </row>
    <row r="675" spans="1:11" s="3" customFormat="1" ht="24">
      <c r="A675" s="237"/>
      <c r="B675" s="237" t="s">
        <v>227</v>
      </c>
      <c r="C675" s="237" t="s">
        <v>420</v>
      </c>
      <c r="D675" s="237" t="s">
        <v>955</v>
      </c>
      <c r="E675" s="237" t="s">
        <v>948</v>
      </c>
      <c r="F675" s="237" t="s">
        <v>912</v>
      </c>
      <c r="G675" s="237" t="s">
        <v>230</v>
      </c>
      <c r="H675" s="215">
        <v>237645</v>
      </c>
      <c r="I675" s="238">
        <v>1800</v>
      </c>
      <c r="J675" s="237" t="s">
        <v>389</v>
      </c>
      <c r="K675" s="237" t="s">
        <v>17</v>
      </c>
    </row>
    <row r="676" spans="1:11" s="3" customFormat="1" ht="24">
      <c r="A676" s="237"/>
      <c r="B676" s="237" t="s">
        <v>227</v>
      </c>
      <c r="C676" s="237" t="s">
        <v>420</v>
      </c>
      <c r="D676" s="237" t="s">
        <v>956</v>
      </c>
      <c r="E676" s="237" t="s">
        <v>948</v>
      </c>
      <c r="F676" s="237" t="s">
        <v>912</v>
      </c>
      <c r="G676" s="237" t="s">
        <v>230</v>
      </c>
      <c r="H676" s="215">
        <v>237645</v>
      </c>
      <c r="I676" s="238">
        <v>1800</v>
      </c>
      <c r="J676" s="237" t="s">
        <v>389</v>
      </c>
      <c r="K676" s="237" t="s">
        <v>17</v>
      </c>
    </row>
    <row r="677" spans="1:11" s="3" customFormat="1" ht="24">
      <c r="A677" s="237"/>
      <c r="B677" s="237" t="s">
        <v>227</v>
      </c>
      <c r="C677" s="237" t="s">
        <v>420</v>
      </c>
      <c r="D677" s="237" t="s">
        <v>957</v>
      </c>
      <c r="E677" s="237" t="s">
        <v>948</v>
      </c>
      <c r="F677" s="237" t="s">
        <v>912</v>
      </c>
      <c r="G677" s="237" t="s">
        <v>230</v>
      </c>
      <c r="H677" s="215">
        <v>237645</v>
      </c>
      <c r="I677" s="238">
        <v>1800</v>
      </c>
      <c r="J677" s="237" t="s">
        <v>389</v>
      </c>
      <c r="K677" s="237" t="s">
        <v>17</v>
      </c>
    </row>
    <row r="678" spans="1:11" s="3" customFormat="1" ht="24">
      <c r="A678" s="237"/>
      <c r="B678" s="237" t="s">
        <v>227</v>
      </c>
      <c r="C678" s="237" t="s">
        <v>420</v>
      </c>
      <c r="D678" s="237" t="s">
        <v>958</v>
      </c>
      <c r="E678" s="237" t="s">
        <v>948</v>
      </c>
      <c r="F678" s="237" t="s">
        <v>912</v>
      </c>
      <c r="G678" s="237" t="s">
        <v>230</v>
      </c>
      <c r="H678" s="215">
        <v>237645</v>
      </c>
      <c r="I678" s="238">
        <v>1800</v>
      </c>
      <c r="J678" s="237" t="s">
        <v>389</v>
      </c>
      <c r="K678" s="237" t="s">
        <v>17</v>
      </c>
    </row>
    <row r="679" spans="1:11" s="3" customFormat="1" ht="24">
      <c r="A679" s="237"/>
      <c r="B679" s="237" t="s">
        <v>227</v>
      </c>
      <c r="C679" s="237" t="s">
        <v>420</v>
      </c>
      <c r="D679" s="237" t="s">
        <v>959</v>
      </c>
      <c r="E679" s="237" t="s">
        <v>948</v>
      </c>
      <c r="F679" s="237" t="s">
        <v>912</v>
      </c>
      <c r="G679" s="237" t="s">
        <v>230</v>
      </c>
      <c r="H679" s="215">
        <v>237645</v>
      </c>
      <c r="I679" s="238">
        <v>1800</v>
      </c>
      <c r="J679" s="237" t="s">
        <v>389</v>
      </c>
      <c r="K679" s="237" t="s">
        <v>17</v>
      </c>
    </row>
    <row r="680" spans="1:11" s="3" customFormat="1" ht="24">
      <c r="A680" s="237"/>
      <c r="B680" s="301" t="s">
        <v>227</v>
      </c>
      <c r="C680" s="301" t="s">
        <v>420</v>
      </c>
      <c r="D680" s="301" t="s">
        <v>960</v>
      </c>
      <c r="E680" s="301" t="s">
        <v>961</v>
      </c>
      <c r="F680" s="301" t="s">
        <v>961</v>
      </c>
      <c r="G680" s="301" t="s">
        <v>230</v>
      </c>
      <c r="H680" s="215">
        <v>237231</v>
      </c>
      <c r="I680" s="302">
        <v>900</v>
      </c>
      <c r="J680" s="301" t="s">
        <v>389</v>
      </c>
      <c r="K680" s="301" t="s">
        <v>17</v>
      </c>
    </row>
    <row r="681" spans="1:11" s="3" customFormat="1" ht="24">
      <c r="A681" s="237"/>
      <c r="B681" s="301" t="s">
        <v>227</v>
      </c>
      <c r="C681" s="301" t="s">
        <v>420</v>
      </c>
      <c r="D681" s="301" t="s">
        <v>962</v>
      </c>
      <c r="E681" s="301" t="s">
        <v>961</v>
      </c>
      <c r="F681" s="301" t="s">
        <v>961</v>
      </c>
      <c r="G681" s="301" t="s">
        <v>230</v>
      </c>
      <c r="H681" s="215">
        <v>237232</v>
      </c>
      <c r="I681" s="302">
        <v>900</v>
      </c>
      <c r="J681" s="301" t="s">
        <v>389</v>
      </c>
      <c r="K681" s="301" t="s">
        <v>17</v>
      </c>
    </row>
    <row r="682" spans="1:11" s="3" customFormat="1" ht="24">
      <c r="A682" s="237"/>
      <c r="B682" s="301" t="s">
        <v>227</v>
      </c>
      <c r="C682" s="301" t="s">
        <v>420</v>
      </c>
      <c r="D682" s="301" t="s">
        <v>963</v>
      </c>
      <c r="E682" s="301" t="s">
        <v>961</v>
      </c>
      <c r="F682" s="301" t="s">
        <v>961</v>
      </c>
      <c r="G682" s="301" t="s">
        <v>230</v>
      </c>
      <c r="H682" s="215">
        <v>237673</v>
      </c>
      <c r="I682" s="302">
        <v>900</v>
      </c>
      <c r="J682" s="301" t="s">
        <v>389</v>
      </c>
      <c r="K682" s="301" t="s">
        <v>17</v>
      </c>
    </row>
    <row r="683" spans="1:11" s="3" customFormat="1" ht="24">
      <c r="A683" s="237"/>
      <c r="B683" s="301" t="s">
        <v>227</v>
      </c>
      <c r="C683" s="301" t="s">
        <v>420</v>
      </c>
      <c r="D683" s="301" t="s">
        <v>964</v>
      </c>
      <c r="E683" s="301" t="s">
        <v>965</v>
      </c>
      <c r="F683" s="301" t="s">
        <v>965</v>
      </c>
      <c r="G683" s="301" t="s">
        <v>230</v>
      </c>
      <c r="H683" s="215">
        <v>239898</v>
      </c>
      <c r="I683" s="302">
        <v>69000</v>
      </c>
      <c r="J683" s="301" t="s">
        <v>389</v>
      </c>
      <c r="K683" s="301" t="s">
        <v>17</v>
      </c>
    </row>
    <row r="684" spans="1:11" s="3" customFormat="1" ht="24">
      <c r="A684" s="237"/>
      <c r="B684" s="301" t="s">
        <v>227</v>
      </c>
      <c r="C684" s="301" t="s">
        <v>420</v>
      </c>
      <c r="D684" s="301" t="s">
        <v>966</v>
      </c>
      <c r="E684" s="301" t="s">
        <v>781</v>
      </c>
      <c r="F684" s="301" t="s">
        <v>967</v>
      </c>
      <c r="G684" s="301" t="s">
        <v>230</v>
      </c>
      <c r="H684" s="215">
        <v>237302</v>
      </c>
      <c r="I684" s="302">
        <v>5400</v>
      </c>
      <c r="J684" s="301" t="s">
        <v>389</v>
      </c>
      <c r="K684" s="301" t="s">
        <v>17</v>
      </c>
    </row>
    <row r="685" spans="1:11" s="3" customFormat="1" ht="24">
      <c r="A685" s="237"/>
      <c r="B685" s="301" t="s">
        <v>227</v>
      </c>
      <c r="C685" s="301" t="s">
        <v>420</v>
      </c>
      <c r="D685" s="301" t="s">
        <v>969</v>
      </c>
      <c r="E685" s="301" t="s">
        <v>781</v>
      </c>
      <c r="F685" s="301" t="s">
        <v>968</v>
      </c>
      <c r="G685" s="301" t="s">
        <v>230</v>
      </c>
      <c r="H685" s="215">
        <v>238348</v>
      </c>
      <c r="I685" s="302">
        <v>4800</v>
      </c>
      <c r="J685" s="301" t="s">
        <v>389</v>
      </c>
      <c r="K685" s="301" t="s">
        <v>17</v>
      </c>
    </row>
    <row r="686" spans="1:11" s="3" customFormat="1" ht="24">
      <c r="A686" s="237"/>
      <c r="B686" s="301" t="s">
        <v>227</v>
      </c>
      <c r="C686" s="301" t="s">
        <v>420</v>
      </c>
      <c r="D686" s="301" t="s">
        <v>971</v>
      </c>
      <c r="E686" s="301" t="s">
        <v>781</v>
      </c>
      <c r="F686" s="301" t="s">
        <v>970</v>
      </c>
      <c r="G686" s="301" t="s">
        <v>230</v>
      </c>
      <c r="H686" s="215">
        <v>239898</v>
      </c>
      <c r="I686" s="302">
        <v>11000</v>
      </c>
      <c r="J686" s="301" t="s">
        <v>389</v>
      </c>
      <c r="K686" s="301" t="s">
        <v>17</v>
      </c>
    </row>
    <row r="687" spans="1:11" s="3" customFormat="1" ht="24">
      <c r="A687" s="237"/>
      <c r="B687" s="301" t="s">
        <v>227</v>
      </c>
      <c r="C687" s="301" t="s">
        <v>420</v>
      </c>
      <c r="D687" s="301" t="s">
        <v>972</v>
      </c>
      <c r="E687" s="301" t="s">
        <v>973</v>
      </c>
      <c r="F687" s="301" t="s">
        <v>974</v>
      </c>
      <c r="G687" s="301" t="s">
        <v>230</v>
      </c>
      <c r="H687" s="215">
        <v>237530</v>
      </c>
      <c r="I687" s="302">
        <v>28000</v>
      </c>
      <c r="J687" s="301" t="s">
        <v>389</v>
      </c>
      <c r="K687" s="301" t="s">
        <v>17</v>
      </c>
    </row>
    <row r="688" spans="1:11" s="3" customFormat="1" ht="24">
      <c r="A688" s="237"/>
      <c r="B688" s="301" t="s">
        <v>227</v>
      </c>
      <c r="C688" s="301" t="s">
        <v>420</v>
      </c>
      <c r="D688" s="301" t="s">
        <v>975</v>
      </c>
      <c r="E688" s="301" t="s">
        <v>973</v>
      </c>
      <c r="F688" s="301" t="s">
        <v>974</v>
      </c>
      <c r="G688" s="301" t="s">
        <v>230</v>
      </c>
      <c r="H688" s="215">
        <v>237530</v>
      </c>
      <c r="I688" s="302">
        <v>12000</v>
      </c>
      <c r="J688" s="301" t="s">
        <v>389</v>
      </c>
      <c r="K688" s="301" t="s">
        <v>17</v>
      </c>
    </row>
    <row r="689" spans="1:11" s="3" customFormat="1" ht="24">
      <c r="A689" s="237"/>
      <c r="B689" s="301" t="s">
        <v>227</v>
      </c>
      <c r="C689" s="301" t="s">
        <v>420</v>
      </c>
      <c r="D689" s="301" t="s">
        <v>976</v>
      </c>
      <c r="E689" s="301" t="s">
        <v>973</v>
      </c>
      <c r="F689" s="301" t="s">
        <v>974</v>
      </c>
      <c r="G689" s="301" t="s">
        <v>230</v>
      </c>
      <c r="H689" s="215">
        <v>237530</v>
      </c>
      <c r="I689" s="302">
        <v>12000</v>
      </c>
      <c r="J689" s="301" t="s">
        <v>389</v>
      </c>
      <c r="K689" s="301" t="s">
        <v>17</v>
      </c>
    </row>
    <row r="690" spans="1:11" s="3" customFormat="1" ht="24">
      <c r="A690" s="237"/>
      <c r="B690" s="301" t="s">
        <v>227</v>
      </c>
      <c r="C690" s="301" t="s">
        <v>420</v>
      </c>
      <c r="D690" s="301" t="s">
        <v>977</v>
      </c>
      <c r="E690" s="301" t="s">
        <v>973</v>
      </c>
      <c r="F690" s="301" t="s">
        <v>974</v>
      </c>
      <c r="G690" s="301" t="s">
        <v>230</v>
      </c>
      <c r="H690" s="215">
        <v>237530</v>
      </c>
      <c r="I690" s="302">
        <v>12000</v>
      </c>
      <c r="J690" s="301" t="s">
        <v>389</v>
      </c>
      <c r="K690" s="301" t="s">
        <v>17</v>
      </c>
    </row>
    <row r="691" spans="1:11" s="3" customFormat="1" ht="24">
      <c r="A691" s="237"/>
      <c r="B691" s="301" t="s">
        <v>227</v>
      </c>
      <c r="C691" s="301" t="s">
        <v>420</v>
      </c>
      <c r="D691" s="301" t="s">
        <v>978</v>
      </c>
      <c r="E691" s="301" t="s">
        <v>973</v>
      </c>
      <c r="F691" s="301" t="s">
        <v>974</v>
      </c>
      <c r="G691" s="301" t="s">
        <v>230</v>
      </c>
      <c r="H691" s="215">
        <v>237530</v>
      </c>
      <c r="I691" s="302">
        <v>12000</v>
      </c>
      <c r="J691" s="301" t="s">
        <v>389</v>
      </c>
      <c r="K691" s="301" t="s">
        <v>17</v>
      </c>
    </row>
    <row r="692" spans="1:11" s="3" customFormat="1" ht="24">
      <c r="A692" s="569" t="s">
        <v>226</v>
      </c>
      <c r="B692" s="569"/>
      <c r="C692" s="569"/>
      <c r="D692" s="569"/>
      <c r="E692" s="569"/>
      <c r="F692" s="569"/>
      <c r="G692" s="569"/>
      <c r="H692" s="570"/>
      <c r="I692" s="303"/>
      <c r="J692" s="299"/>
      <c r="K692" s="304"/>
    </row>
    <row r="693" spans="1:11" s="3" customFormat="1" ht="24">
      <c r="A693" s="300"/>
      <c r="B693" s="300"/>
      <c r="C693" s="300"/>
      <c r="D693" s="300"/>
      <c r="E693" s="300"/>
      <c r="F693" s="300"/>
      <c r="G693" s="300"/>
      <c r="H693" s="236"/>
      <c r="I693" s="315"/>
      <c r="J693" s="236"/>
      <c r="K693" s="304"/>
    </row>
    <row r="694" spans="1:11" ht="24">
      <c r="A694" s="240" t="s">
        <v>219</v>
      </c>
      <c r="B694" s="240" t="s">
        <v>25</v>
      </c>
      <c r="C694" s="240" t="s">
        <v>225</v>
      </c>
      <c r="D694" s="240" t="s">
        <v>220</v>
      </c>
      <c r="E694" s="240" t="s">
        <v>221</v>
      </c>
      <c r="F694" s="240" t="s">
        <v>222</v>
      </c>
      <c r="G694" s="240" t="s">
        <v>223</v>
      </c>
      <c r="H694" s="240" t="s">
        <v>223</v>
      </c>
      <c r="I694" s="239" t="s">
        <v>27</v>
      </c>
      <c r="J694" s="240" t="s">
        <v>224</v>
      </c>
      <c r="K694" s="240" t="s">
        <v>60</v>
      </c>
    </row>
    <row r="695" spans="1:11" s="3" customFormat="1" ht="24">
      <c r="A695" s="237"/>
      <c r="B695" s="237"/>
      <c r="C695" s="237"/>
      <c r="D695" s="237"/>
      <c r="E695" s="237"/>
      <c r="F695" s="237"/>
      <c r="G695" s="237"/>
      <c r="H695" s="215"/>
      <c r="I695" s="238"/>
      <c r="J695" s="237"/>
      <c r="K695" s="237"/>
    </row>
    <row r="696" spans="1:11" s="3" customFormat="1" ht="24">
      <c r="A696" s="237"/>
      <c r="B696" s="301" t="s">
        <v>227</v>
      </c>
      <c r="C696" s="301" t="s">
        <v>420</v>
      </c>
      <c r="D696" s="301" t="s">
        <v>979</v>
      </c>
      <c r="E696" s="301" t="s">
        <v>973</v>
      </c>
      <c r="F696" s="301" t="s">
        <v>974</v>
      </c>
      <c r="G696" s="301" t="s">
        <v>230</v>
      </c>
      <c r="H696" s="215">
        <v>239072</v>
      </c>
      <c r="I696" s="302">
        <v>24000</v>
      </c>
      <c r="J696" s="301" t="s">
        <v>389</v>
      </c>
      <c r="K696" s="301" t="s">
        <v>17</v>
      </c>
    </row>
    <row r="697" spans="1:11" s="3" customFormat="1" ht="24">
      <c r="A697" s="237"/>
      <c r="B697" s="301" t="s">
        <v>227</v>
      </c>
      <c r="C697" s="301" t="s">
        <v>420</v>
      </c>
      <c r="D697" s="301" t="s">
        <v>980</v>
      </c>
      <c r="E697" s="301" t="s">
        <v>973</v>
      </c>
      <c r="F697" s="301" t="s">
        <v>974</v>
      </c>
      <c r="G697" s="301" t="s">
        <v>230</v>
      </c>
      <c r="H697" s="215">
        <v>239428</v>
      </c>
      <c r="I697" s="238">
        <v>9500</v>
      </c>
      <c r="J697" s="301" t="s">
        <v>389</v>
      </c>
      <c r="K697" s="301" t="s">
        <v>17</v>
      </c>
    </row>
    <row r="698" spans="1:11" s="3" customFormat="1" ht="24">
      <c r="A698" s="237"/>
      <c r="B698" s="301" t="s">
        <v>227</v>
      </c>
      <c r="C698" s="301" t="s">
        <v>420</v>
      </c>
      <c r="D698" s="301" t="s">
        <v>981</v>
      </c>
      <c r="E698" s="301" t="s">
        <v>973</v>
      </c>
      <c r="F698" s="301" t="s">
        <v>974</v>
      </c>
      <c r="G698" s="301" t="s">
        <v>230</v>
      </c>
      <c r="H698" s="215">
        <v>239428</v>
      </c>
      <c r="I698" s="302">
        <v>9500</v>
      </c>
      <c r="J698" s="301" t="s">
        <v>389</v>
      </c>
      <c r="K698" s="301" t="s">
        <v>17</v>
      </c>
    </row>
    <row r="699" spans="1:11" s="3" customFormat="1" ht="24">
      <c r="A699" s="237"/>
      <c r="B699" s="301" t="s">
        <v>227</v>
      </c>
      <c r="C699" s="301" t="s">
        <v>420</v>
      </c>
      <c r="D699" s="301" t="s">
        <v>982</v>
      </c>
      <c r="E699" s="301" t="s">
        <v>973</v>
      </c>
      <c r="F699" s="301" t="s">
        <v>974</v>
      </c>
      <c r="G699" s="301" t="s">
        <v>230</v>
      </c>
      <c r="H699" s="215">
        <v>239428</v>
      </c>
      <c r="I699" s="302">
        <v>9500</v>
      </c>
      <c r="J699" s="301" t="s">
        <v>389</v>
      </c>
      <c r="K699" s="301" t="s">
        <v>17</v>
      </c>
    </row>
    <row r="700" spans="1:11" s="3" customFormat="1" ht="24">
      <c r="A700" s="237"/>
      <c r="B700" s="301" t="s">
        <v>227</v>
      </c>
      <c r="C700" s="301" t="s">
        <v>420</v>
      </c>
      <c r="D700" s="301" t="s">
        <v>983</v>
      </c>
      <c r="E700" s="301" t="s">
        <v>973</v>
      </c>
      <c r="F700" s="301" t="s">
        <v>974</v>
      </c>
      <c r="G700" s="301" t="s">
        <v>230</v>
      </c>
      <c r="H700" s="215">
        <v>239428</v>
      </c>
      <c r="I700" s="302">
        <v>9500</v>
      </c>
      <c r="J700" s="301" t="s">
        <v>389</v>
      </c>
      <c r="K700" s="301" t="s">
        <v>17</v>
      </c>
    </row>
    <row r="701" spans="1:11" s="3" customFormat="1" ht="24">
      <c r="A701" s="237"/>
      <c r="B701" s="301" t="s">
        <v>227</v>
      </c>
      <c r="C701" s="301" t="s">
        <v>420</v>
      </c>
      <c r="D701" s="301" t="s">
        <v>984</v>
      </c>
      <c r="E701" s="301" t="s">
        <v>973</v>
      </c>
      <c r="F701" s="301" t="s">
        <v>974</v>
      </c>
      <c r="G701" s="301" t="s">
        <v>230</v>
      </c>
      <c r="H701" s="215">
        <v>239428</v>
      </c>
      <c r="I701" s="302">
        <v>9500</v>
      </c>
      <c r="J701" s="301" t="s">
        <v>389</v>
      </c>
      <c r="K701" s="301" t="s">
        <v>17</v>
      </c>
    </row>
    <row r="702" spans="1:11" s="3" customFormat="1" ht="24">
      <c r="A702" s="237"/>
      <c r="B702" s="301" t="s">
        <v>227</v>
      </c>
      <c r="C702" s="301" t="s">
        <v>420</v>
      </c>
      <c r="D702" s="301" t="s">
        <v>985</v>
      </c>
      <c r="E702" s="301" t="s">
        <v>973</v>
      </c>
      <c r="F702" s="301" t="s">
        <v>974</v>
      </c>
      <c r="G702" s="301" t="s">
        <v>230</v>
      </c>
      <c r="H702" s="215">
        <v>240023</v>
      </c>
      <c r="I702" s="302">
        <v>11000</v>
      </c>
      <c r="J702" s="301" t="s">
        <v>389</v>
      </c>
      <c r="K702" s="301" t="s">
        <v>17</v>
      </c>
    </row>
    <row r="703" spans="1:11" s="3" customFormat="1" ht="24">
      <c r="A703" s="237"/>
      <c r="B703" s="301" t="s">
        <v>227</v>
      </c>
      <c r="C703" s="301" t="s">
        <v>420</v>
      </c>
      <c r="D703" s="301" t="s">
        <v>986</v>
      </c>
      <c r="E703" s="301" t="s">
        <v>973</v>
      </c>
      <c r="F703" s="301" t="s">
        <v>974</v>
      </c>
      <c r="G703" s="301" t="s">
        <v>230</v>
      </c>
      <c r="H703" s="215">
        <v>240023</v>
      </c>
      <c r="I703" s="302">
        <v>11000</v>
      </c>
      <c r="J703" s="301" t="s">
        <v>389</v>
      </c>
      <c r="K703" s="301" t="s">
        <v>17</v>
      </c>
    </row>
    <row r="704" spans="1:11" s="3" customFormat="1" ht="24">
      <c r="A704" s="237"/>
      <c r="B704" s="301" t="s">
        <v>227</v>
      </c>
      <c r="C704" s="301" t="s">
        <v>420</v>
      </c>
      <c r="D704" s="301" t="s">
        <v>987</v>
      </c>
      <c r="E704" s="301" t="s">
        <v>973</v>
      </c>
      <c r="F704" s="301" t="s">
        <v>974</v>
      </c>
      <c r="G704" s="301" t="s">
        <v>230</v>
      </c>
      <c r="H704" s="215">
        <v>240023</v>
      </c>
      <c r="I704" s="302">
        <v>11000</v>
      </c>
      <c r="J704" s="301" t="s">
        <v>389</v>
      </c>
      <c r="K704" s="301" t="s">
        <v>17</v>
      </c>
    </row>
    <row r="705" spans="1:11" s="3" customFormat="1" ht="24">
      <c r="A705" s="237"/>
      <c r="B705" s="301" t="s">
        <v>227</v>
      </c>
      <c r="C705" s="301" t="s">
        <v>420</v>
      </c>
      <c r="D705" s="301" t="s">
        <v>988</v>
      </c>
      <c r="E705" s="301" t="s">
        <v>973</v>
      </c>
      <c r="F705" s="301" t="s">
        <v>974</v>
      </c>
      <c r="G705" s="301" t="s">
        <v>230</v>
      </c>
      <c r="H705" s="215">
        <v>240023</v>
      </c>
      <c r="I705" s="302">
        <v>11000</v>
      </c>
      <c r="J705" s="301" t="s">
        <v>389</v>
      </c>
      <c r="K705" s="301" t="s">
        <v>17</v>
      </c>
    </row>
    <row r="706" spans="1:11" s="3" customFormat="1" ht="24">
      <c r="A706" s="237"/>
      <c r="B706" s="301" t="s">
        <v>227</v>
      </c>
      <c r="C706" s="301" t="s">
        <v>420</v>
      </c>
      <c r="D706" s="301" t="s">
        <v>989</v>
      </c>
      <c r="E706" s="301" t="s">
        <v>973</v>
      </c>
      <c r="F706" s="301" t="s">
        <v>974</v>
      </c>
      <c r="G706" s="301" t="s">
        <v>230</v>
      </c>
      <c r="H706" s="215">
        <v>240023</v>
      </c>
      <c r="I706" s="302">
        <v>11000</v>
      </c>
      <c r="J706" s="301" t="s">
        <v>389</v>
      </c>
      <c r="K706" s="301" t="s">
        <v>17</v>
      </c>
    </row>
    <row r="707" spans="1:11" s="3" customFormat="1" ht="24">
      <c r="A707" s="237"/>
      <c r="B707" s="301" t="s">
        <v>227</v>
      </c>
      <c r="C707" s="301" t="s">
        <v>420</v>
      </c>
      <c r="D707" s="301" t="s">
        <v>990</v>
      </c>
      <c r="E707" s="301" t="s">
        <v>973</v>
      </c>
      <c r="F707" s="301" t="s">
        <v>974</v>
      </c>
      <c r="G707" s="301" t="s">
        <v>230</v>
      </c>
      <c r="H707" s="215">
        <v>240023</v>
      </c>
      <c r="I707" s="302">
        <v>11000</v>
      </c>
      <c r="J707" s="301" t="s">
        <v>389</v>
      </c>
      <c r="K707" s="301" t="s">
        <v>17</v>
      </c>
    </row>
    <row r="708" spans="1:11" s="3" customFormat="1" ht="24">
      <c r="A708" s="237"/>
      <c r="B708" s="301" t="s">
        <v>227</v>
      </c>
      <c r="C708" s="301" t="s">
        <v>420</v>
      </c>
      <c r="D708" s="301" t="s">
        <v>1160</v>
      </c>
      <c r="E708" s="301" t="s">
        <v>991</v>
      </c>
      <c r="F708" s="301" t="s">
        <v>993</v>
      </c>
      <c r="G708" s="301" t="s">
        <v>230</v>
      </c>
      <c r="H708" s="215">
        <v>239071</v>
      </c>
      <c r="I708" s="302">
        <v>98000</v>
      </c>
      <c r="J708" s="301" t="s">
        <v>389</v>
      </c>
      <c r="K708" s="301" t="s">
        <v>17</v>
      </c>
    </row>
    <row r="709" spans="1:11" s="3" customFormat="1" ht="24">
      <c r="A709" s="237"/>
      <c r="B709" s="237"/>
      <c r="C709" s="237"/>
      <c r="D709" s="237"/>
      <c r="E709" s="237" t="s">
        <v>992</v>
      </c>
      <c r="F709" s="237" t="s">
        <v>994</v>
      </c>
      <c r="G709" s="237"/>
      <c r="H709" s="215"/>
      <c r="I709" s="238"/>
      <c r="J709" s="237"/>
      <c r="K709" s="237"/>
    </row>
    <row r="710" spans="1:11" s="3" customFormat="1" ht="24">
      <c r="A710" s="237"/>
      <c r="B710" s="301" t="s">
        <v>227</v>
      </c>
      <c r="C710" s="301" t="s">
        <v>420</v>
      </c>
      <c r="D710" s="301" t="s">
        <v>995</v>
      </c>
      <c r="E710" s="301" t="s">
        <v>991</v>
      </c>
      <c r="F710" s="301" t="s">
        <v>993</v>
      </c>
      <c r="G710" s="301" t="s">
        <v>230</v>
      </c>
      <c r="H710" s="215">
        <v>239168</v>
      </c>
      <c r="I710" s="302">
        <v>98000</v>
      </c>
      <c r="J710" s="301" t="s">
        <v>389</v>
      </c>
      <c r="K710" s="301" t="s">
        <v>17</v>
      </c>
    </row>
    <row r="711" spans="1:11" s="3" customFormat="1" ht="24">
      <c r="A711" s="237"/>
      <c r="B711" s="301"/>
      <c r="C711" s="301"/>
      <c r="D711" s="301"/>
      <c r="E711" s="301" t="s">
        <v>992</v>
      </c>
      <c r="F711" s="301" t="s">
        <v>994</v>
      </c>
      <c r="G711" s="301"/>
      <c r="H711" s="215"/>
      <c r="I711" s="302"/>
      <c r="J711" s="301"/>
      <c r="K711" s="301"/>
    </row>
    <row r="712" spans="1:11" s="3" customFormat="1" ht="24">
      <c r="A712" s="237"/>
      <c r="B712" s="237"/>
      <c r="C712" s="237"/>
      <c r="D712" s="237"/>
      <c r="E712" s="237"/>
      <c r="F712" s="237"/>
      <c r="G712" s="237"/>
      <c r="H712" s="215"/>
      <c r="I712" s="238"/>
      <c r="J712" s="237"/>
      <c r="K712" s="237"/>
    </row>
    <row r="713" spans="1:11" s="3" customFormat="1" ht="24">
      <c r="A713" s="569" t="s">
        <v>226</v>
      </c>
      <c r="B713" s="569"/>
      <c r="C713" s="569"/>
      <c r="D713" s="569"/>
      <c r="E713" s="569"/>
      <c r="F713" s="569"/>
      <c r="G713" s="569"/>
      <c r="H713" s="570"/>
      <c r="I713" s="303"/>
      <c r="J713" s="299"/>
      <c r="K713" s="304"/>
    </row>
    <row r="714" spans="1:11" s="3" customFormat="1" ht="24">
      <c r="A714" s="300"/>
      <c r="B714" s="300"/>
      <c r="C714" s="300"/>
      <c r="D714" s="300"/>
      <c r="E714" s="300"/>
      <c r="F714" s="300"/>
      <c r="G714" s="300"/>
      <c r="H714" s="236"/>
      <c r="I714" s="315"/>
      <c r="J714" s="236"/>
      <c r="K714" s="304"/>
    </row>
    <row r="715" spans="1:11" ht="24">
      <c r="A715" s="240" t="s">
        <v>219</v>
      </c>
      <c r="B715" s="240" t="s">
        <v>25</v>
      </c>
      <c r="C715" s="240" t="s">
        <v>225</v>
      </c>
      <c r="D715" s="240" t="s">
        <v>220</v>
      </c>
      <c r="E715" s="240" t="s">
        <v>221</v>
      </c>
      <c r="F715" s="240" t="s">
        <v>222</v>
      </c>
      <c r="G715" s="240" t="s">
        <v>223</v>
      </c>
      <c r="H715" s="240" t="s">
        <v>223</v>
      </c>
      <c r="I715" s="239" t="s">
        <v>27</v>
      </c>
      <c r="J715" s="240" t="s">
        <v>224</v>
      </c>
      <c r="K715" s="240" t="s">
        <v>60</v>
      </c>
    </row>
    <row r="716" spans="1:11" s="3" customFormat="1" ht="24">
      <c r="A716" s="237"/>
      <c r="B716" s="237"/>
      <c r="C716" s="237"/>
      <c r="D716" s="237"/>
      <c r="E716" s="237"/>
      <c r="F716" s="237"/>
      <c r="G716" s="237"/>
      <c r="H716" s="215"/>
      <c r="I716" s="238"/>
      <c r="J716" s="237"/>
      <c r="K716" s="237"/>
    </row>
    <row r="717" spans="1:11" s="3" customFormat="1" ht="24">
      <c r="A717" s="237"/>
      <c r="B717" s="301" t="s">
        <v>227</v>
      </c>
      <c r="C717" s="301" t="s">
        <v>420</v>
      </c>
      <c r="D717" s="301" t="s">
        <v>996</v>
      </c>
      <c r="E717" s="301" t="s">
        <v>997</v>
      </c>
      <c r="F717" s="301" t="s">
        <v>998</v>
      </c>
      <c r="G717" s="301" t="s">
        <v>230</v>
      </c>
      <c r="H717" s="215">
        <v>238047</v>
      </c>
      <c r="I717" s="302">
        <v>32500</v>
      </c>
      <c r="J717" s="301" t="s">
        <v>478</v>
      </c>
      <c r="K717" s="301" t="s">
        <v>17</v>
      </c>
    </row>
    <row r="718" spans="1:11" s="3" customFormat="1" ht="24">
      <c r="A718" s="237"/>
      <c r="B718" s="301" t="s">
        <v>227</v>
      </c>
      <c r="C718" s="301" t="s">
        <v>420</v>
      </c>
      <c r="D718" s="301" t="s">
        <v>999</v>
      </c>
      <c r="E718" s="301" t="s">
        <v>997</v>
      </c>
      <c r="F718" s="301" t="s">
        <v>1000</v>
      </c>
      <c r="G718" s="301" t="s">
        <v>230</v>
      </c>
      <c r="H718" s="215">
        <v>238047</v>
      </c>
      <c r="I718" s="302">
        <v>9500</v>
      </c>
      <c r="J718" s="301" t="s">
        <v>478</v>
      </c>
      <c r="K718" s="301" t="s">
        <v>17</v>
      </c>
    </row>
    <row r="719" spans="1:11" s="3" customFormat="1" ht="24">
      <c r="A719" s="237"/>
      <c r="B719" s="301" t="s">
        <v>227</v>
      </c>
      <c r="C719" s="301" t="s">
        <v>420</v>
      </c>
      <c r="D719" s="301" t="s">
        <v>1001</v>
      </c>
      <c r="E719" s="301" t="s">
        <v>997</v>
      </c>
      <c r="F719" s="301" t="s">
        <v>1006</v>
      </c>
      <c r="G719" s="301" t="s">
        <v>230</v>
      </c>
      <c r="H719" s="215">
        <v>238047</v>
      </c>
      <c r="I719" s="302">
        <v>9000</v>
      </c>
      <c r="J719" s="301" t="s">
        <v>478</v>
      </c>
      <c r="K719" s="301" t="s">
        <v>17</v>
      </c>
    </row>
    <row r="720" spans="1:11" s="3" customFormat="1" ht="24">
      <c r="A720" s="237"/>
      <c r="B720" s="301" t="s">
        <v>227</v>
      </c>
      <c r="C720" s="301" t="s">
        <v>420</v>
      </c>
      <c r="D720" s="301" t="s">
        <v>1002</v>
      </c>
      <c r="E720" s="301" t="s">
        <v>997</v>
      </c>
      <c r="F720" s="301" t="s">
        <v>1010</v>
      </c>
      <c r="G720" s="301" t="s">
        <v>230</v>
      </c>
      <c r="H720" s="215">
        <v>238411</v>
      </c>
      <c r="I720" s="302">
        <v>15800</v>
      </c>
      <c r="J720" s="301" t="s">
        <v>478</v>
      </c>
      <c r="K720" s="301" t="s">
        <v>17</v>
      </c>
    </row>
    <row r="721" spans="1:11" s="3" customFormat="1" ht="24">
      <c r="A721" s="237"/>
      <c r="B721" s="301" t="s">
        <v>227</v>
      </c>
      <c r="C721" s="301" t="s">
        <v>420</v>
      </c>
      <c r="D721" s="301" t="s">
        <v>1003</v>
      </c>
      <c r="E721" s="301" t="s">
        <v>997</v>
      </c>
      <c r="F721" s="301" t="s">
        <v>1007</v>
      </c>
      <c r="G721" s="301" t="s">
        <v>230</v>
      </c>
      <c r="H721" s="215">
        <v>238411</v>
      </c>
      <c r="I721" s="302">
        <v>15800</v>
      </c>
      <c r="J721" s="301" t="s">
        <v>478</v>
      </c>
      <c r="K721" s="301" t="s">
        <v>17</v>
      </c>
    </row>
    <row r="722" spans="1:11" s="3" customFormat="1" ht="24">
      <c r="A722" s="237"/>
      <c r="B722" s="301" t="s">
        <v>227</v>
      </c>
      <c r="C722" s="301" t="s">
        <v>420</v>
      </c>
      <c r="D722" s="301" t="s">
        <v>1004</v>
      </c>
      <c r="E722" s="301" t="s">
        <v>997</v>
      </c>
      <c r="F722" s="301" t="s">
        <v>1008</v>
      </c>
      <c r="G722" s="301" t="s">
        <v>230</v>
      </c>
      <c r="H722" s="215">
        <v>239741</v>
      </c>
      <c r="I722" s="302">
        <v>20033</v>
      </c>
      <c r="J722" s="301" t="s">
        <v>478</v>
      </c>
      <c r="K722" s="301" t="s">
        <v>17</v>
      </c>
    </row>
    <row r="723" spans="1:11" s="3" customFormat="1" ht="24">
      <c r="A723" s="237"/>
      <c r="B723" s="301" t="s">
        <v>227</v>
      </c>
      <c r="C723" s="301" t="s">
        <v>420</v>
      </c>
      <c r="D723" s="301" t="s">
        <v>1005</v>
      </c>
      <c r="E723" s="301" t="s">
        <v>997</v>
      </c>
      <c r="F723" s="301" t="s">
        <v>1009</v>
      </c>
      <c r="G723" s="301" t="s">
        <v>230</v>
      </c>
      <c r="H723" s="215">
        <v>239741</v>
      </c>
      <c r="I723" s="302">
        <v>17420</v>
      </c>
      <c r="J723" s="301" t="s">
        <v>478</v>
      </c>
      <c r="K723" s="301" t="s">
        <v>17</v>
      </c>
    </row>
    <row r="724" spans="1:11" s="3" customFormat="1" ht="24">
      <c r="A724" s="237"/>
      <c r="B724" s="301" t="s">
        <v>227</v>
      </c>
      <c r="C724" s="301" t="s">
        <v>420</v>
      </c>
      <c r="D724" s="301" t="s">
        <v>1123</v>
      </c>
      <c r="E724" s="301" t="s">
        <v>997</v>
      </c>
      <c r="F724" s="301" t="s">
        <v>1010</v>
      </c>
      <c r="G724" s="301" t="s">
        <v>230</v>
      </c>
      <c r="H724" s="215">
        <v>239741</v>
      </c>
      <c r="I724" s="302">
        <v>6030</v>
      </c>
      <c r="J724" s="301" t="s">
        <v>478</v>
      </c>
      <c r="K724" s="301" t="s">
        <v>17</v>
      </c>
    </row>
    <row r="725" spans="1:11" s="3" customFormat="1" ht="24">
      <c r="A725" s="237"/>
      <c r="B725" s="301" t="s">
        <v>227</v>
      </c>
      <c r="C725" s="301" t="s">
        <v>420</v>
      </c>
      <c r="D725" s="301" t="s">
        <v>1124</v>
      </c>
      <c r="E725" s="301" t="s">
        <v>997</v>
      </c>
      <c r="F725" s="301" t="s">
        <v>1011</v>
      </c>
      <c r="G725" s="301" t="s">
        <v>230</v>
      </c>
      <c r="H725" s="215">
        <v>239741</v>
      </c>
      <c r="I725" s="302">
        <v>9380</v>
      </c>
      <c r="J725" s="301" t="s">
        <v>478</v>
      </c>
      <c r="K725" s="301" t="s">
        <v>17</v>
      </c>
    </row>
    <row r="726" spans="1:11" s="3" customFormat="1" ht="24">
      <c r="A726" s="237"/>
      <c r="B726" s="301" t="s">
        <v>227</v>
      </c>
      <c r="C726" s="301" t="s">
        <v>420</v>
      </c>
      <c r="D726" s="301" t="s">
        <v>1012</v>
      </c>
      <c r="E726" s="301" t="s">
        <v>1013</v>
      </c>
      <c r="F726" s="301" t="s">
        <v>1014</v>
      </c>
      <c r="G726" s="301" t="s">
        <v>230</v>
      </c>
      <c r="H726" s="215">
        <v>238272</v>
      </c>
      <c r="I726" s="302">
        <v>4500</v>
      </c>
      <c r="J726" s="301" t="s">
        <v>478</v>
      </c>
      <c r="K726" s="301" t="s">
        <v>17</v>
      </c>
    </row>
    <row r="727" spans="1:11" s="3" customFormat="1" ht="24">
      <c r="A727" s="237"/>
      <c r="B727" s="237"/>
      <c r="C727" s="237"/>
      <c r="D727" s="237"/>
      <c r="E727" s="237"/>
      <c r="F727" s="237" t="s">
        <v>1015</v>
      </c>
      <c r="G727" s="237"/>
      <c r="H727" s="215"/>
      <c r="I727" s="238"/>
      <c r="J727" s="237"/>
      <c r="K727" s="237"/>
    </row>
    <row r="728" spans="1:11" s="3" customFormat="1" ht="24">
      <c r="A728" s="237"/>
      <c r="B728" s="318" t="s">
        <v>227</v>
      </c>
      <c r="C728" s="318" t="s">
        <v>420</v>
      </c>
      <c r="D728" s="318" t="s">
        <v>1030</v>
      </c>
      <c r="E728" s="318" t="s">
        <v>1031</v>
      </c>
      <c r="F728" s="318" t="s">
        <v>1031</v>
      </c>
      <c r="G728" s="318" t="s">
        <v>230</v>
      </c>
      <c r="H728" s="215">
        <v>238889</v>
      </c>
      <c r="I728" s="319">
        <v>4000</v>
      </c>
      <c r="J728" s="318" t="s">
        <v>389</v>
      </c>
      <c r="K728" s="318" t="s">
        <v>17</v>
      </c>
    </row>
    <row r="729" spans="1:11" s="3" customFormat="1" ht="24">
      <c r="A729" s="237"/>
      <c r="B729" s="318" t="s">
        <v>227</v>
      </c>
      <c r="C729" s="318" t="s">
        <v>420</v>
      </c>
      <c r="D729" s="318" t="s">
        <v>1139</v>
      </c>
      <c r="E729" s="318" t="s">
        <v>1072</v>
      </c>
      <c r="F729" s="318" t="s">
        <v>1072</v>
      </c>
      <c r="G729" s="318" t="s">
        <v>230</v>
      </c>
      <c r="H729" s="215">
        <v>238954</v>
      </c>
      <c r="I729" s="319">
        <v>5000</v>
      </c>
      <c r="J729" s="318" t="s">
        <v>389</v>
      </c>
      <c r="K729" s="318" t="s">
        <v>17</v>
      </c>
    </row>
    <row r="730" spans="1:11" s="3" customFormat="1" ht="24">
      <c r="A730" s="352"/>
      <c r="B730" s="352" t="s">
        <v>227</v>
      </c>
      <c r="C730" s="352" t="s">
        <v>420</v>
      </c>
      <c r="D730" s="352" t="s">
        <v>1138</v>
      </c>
      <c r="E730" s="352" t="s">
        <v>1072</v>
      </c>
      <c r="F730" s="352" t="s">
        <v>1072</v>
      </c>
      <c r="G730" s="352" t="s">
        <v>230</v>
      </c>
      <c r="H730" s="215">
        <v>238955</v>
      </c>
      <c r="I730" s="353">
        <v>5000</v>
      </c>
      <c r="J730" s="352" t="s">
        <v>389</v>
      </c>
      <c r="K730" s="352" t="s">
        <v>17</v>
      </c>
    </row>
    <row r="731" spans="1:11" s="3" customFormat="1" ht="24">
      <c r="A731" s="237"/>
      <c r="B731" s="318" t="s">
        <v>227</v>
      </c>
      <c r="C731" s="318" t="s">
        <v>420</v>
      </c>
      <c r="D731" s="318" t="s">
        <v>1073</v>
      </c>
      <c r="E731" s="318" t="s">
        <v>1074</v>
      </c>
      <c r="F731" s="318" t="s">
        <v>1074</v>
      </c>
      <c r="G731" s="318" t="s">
        <v>230</v>
      </c>
      <c r="H731" s="215">
        <v>240079</v>
      </c>
      <c r="I731" s="319">
        <v>13000</v>
      </c>
      <c r="J731" s="318" t="s">
        <v>389</v>
      </c>
      <c r="K731" s="318" t="s">
        <v>17</v>
      </c>
    </row>
    <row r="732" spans="1:11" s="3" customFormat="1" ht="24">
      <c r="A732" s="237"/>
      <c r="B732" s="237"/>
      <c r="C732" s="237"/>
      <c r="D732" s="237"/>
      <c r="E732" s="237"/>
      <c r="F732" s="237"/>
      <c r="G732" s="237"/>
      <c r="H732" s="215"/>
      <c r="I732" s="238"/>
      <c r="J732" s="237"/>
      <c r="K732" s="237"/>
    </row>
    <row r="733" spans="1:11" s="3" customFormat="1" ht="24">
      <c r="A733" s="237"/>
      <c r="B733" s="237"/>
      <c r="C733" s="237"/>
      <c r="D733" s="237"/>
      <c r="E733" s="237"/>
      <c r="F733" s="237"/>
      <c r="G733" s="237"/>
      <c r="H733" s="215"/>
      <c r="I733" s="238"/>
      <c r="J733" s="237"/>
      <c r="K733" s="237"/>
    </row>
    <row r="734" spans="1:11" s="3" customFormat="1" ht="24">
      <c r="A734" s="237"/>
      <c r="B734" s="237"/>
      <c r="C734" s="237"/>
      <c r="D734" s="237"/>
      <c r="E734" s="237"/>
      <c r="F734" s="237"/>
      <c r="G734" s="237"/>
      <c r="H734" s="215"/>
      <c r="I734" s="238"/>
      <c r="J734" s="237"/>
      <c r="K734" s="237"/>
    </row>
    <row r="735" spans="1:11" s="3" customFormat="1" ht="24">
      <c r="A735" s="569" t="s">
        <v>226</v>
      </c>
      <c r="B735" s="569"/>
      <c r="C735" s="569"/>
      <c r="D735" s="569"/>
      <c r="E735" s="569"/>
      <c r="F735" s="569"/>
      <c r="G735" s="569"/>
      <c r="H735" s="570"/>
      <c r="I735" s="303"/>
      <c r="J735" s="299"/>
      <c r="K735" s="304"/>
    </row>
    <row r="736" spans="1:11" s="3" customFormat="1" ht="24">
      <c r="A736" s="300"/>
      <c r="B736" s="300"/>
      <c r="C736" s="300"/>
      <c r="D736" s="300"/>
      <c r="E736" s="300"/>
      <c r="F736" s="300"/>
      <c r="G736" s="300"/>
      <c r="H736" s="236"/>
      <c r="I736" s="315"/>
      <c r="J736" s="236"/>
      <c r="K736" s="304"/>
    </row>
    <row r="737" spans="1:11" ht="24">
      <c r="A737" s="240" t="s">
        <v>219</v>
      </c>
      <c r="B737" s="240" t="s">
        <v>25</v>
      </c>
      <c r="C737" s="240" t="s">
        <v>225</v>
      </c>
      <c r="D737" s="240" t="s">
        <v>220</v>
      </c>
      <c r="E737" s="240" t="s">
        <v>221</v>
      </c>
      <c r="F737" s="240" t="s">
        <v>222</v>
      </c>
      <c r="G737" s="240" t="s">
        <v>223</v>
      </c>
      <c r="H737" s="240" t="s">
        <v>223</v>
      </c>
      <c r="I737" s="239" t="s">
        <v>27</v>
      </c>
      <c r="J737" s="240" t="s">
        <v>224</v>
      </c>
      <c r="K737" s="240" t="s">
        <v>60</v>
      </c>
    </row>
    <row r="738" spans="1:11" s="3" customFormat="1" ht="24">
      <c r="A738" s="237"/>
      <c r="B738" s="237"/>
      <c r="C738" s="237"/>
      <c r="D738" s="237"/>
      <c r="E738" s="237"/>
      <c r="F738" s="237"/>
      <c r="G738" s="237"/>
      <c r="H738" s="215"/>
      <c r="I738" s="238"/>
      <c r="J738" s="237"/>
      <c r="K738" s="237"/>
    </row>
    <row r="739" spans="1:11" s="3" customFormat="1" ht="24">
      <c r="A739" s="237"/>
      <c r="B739" s="318" t="s">
        <v>227</v>
      </c>
      <c r="C739" s="318" t="s">
        <v>1016</v>
      </c>
      <c r="D739" s="318" t="s">
        <v>1017</v>
      </c>
      <c r="E739" s="318" t="s">
        <v>1018</v>
      </c>
      <c r="F739" s="318" t="s">
        <v>1018</v>
      </c>
      <c r="G739" s="318" t="s">
        <v>230</v>
      </c>
      <c r="H739" s="215">
        <v>238688</v>
      </c>
      <c r="I739" s="319"/>
      <c r="J739" s="318" t="s">
        <v>389</v>
      </c>
      <c r="K739" s="318" t="s">
        <v>17</v>
      </c>
    </row>
    <row r="740" spans="1:11" s="3" customFormat="1" ht="24">
      <c r="A740" s="237"/>
      <c r="B740" s="237"/>
      <c r="C740" s="237"/>
      <c r="D740" s="237"/>
      <c r="E740" s="237"/>
      <c r="F740" s="237"/>
      <c r="G740" s="237"/>
      <c r="H740" s="215"/>
      <c r="I740" s="238"/>
      <c r="J740" s="237"/>
      <c r="K740" s="237"/>
    </row>
    <row r="741" spans="1:11" s="3" customFormat="1" ht="24">
      <c r="A741" s="237"/>
      <c r="B741" s="237"/>
      <c r="C741" s="237"/>
      <c r="D741" s="237"/>
      <c r="E741" s="237"/>
      <c r="F741" s="237"/>
      <c r="G741" s="237"/>
      <c r="H741" s="215"/>
      <c r="I741" s="238"/>
      <c r="J741" s="237"/>
      <c r="K741" s="237"/>
    </row>
    <row r="742" spans="1:11" s="3" customFormat="1" ht="24">
      <c r="A742" s="237"/>
      <c r="B742" s="237"/>
      <c r="C742" s="237"/>
      <c r="D742" s="237"/>
      <c r="E742" s="237"/>
      <c r="F742" s="237"/>
      <c r="G742" s="237"/>
      <c r="H742" s="215"/>
      <c r="I742" s="238"/>
      <c r="J742" s="237"/>
      <c r="K742" s="237"/>
    </row>
    <row r="743" spans="1:11" s="3" customFormat="1" ht="24">
      <c r="A743" s="237"/>
      <c r="B743" s="237"/>
      <c r="C743" s="237"/>
      <c r="D743" s="237"/>
      <c r="E743" s="237"/>
      <c r="F743" s="237"/>
      <c r="G743" s="237"/>
      <c r="H743" s="215"/>
      <c r="I743" s="238"/>
      <c r="J743" s="237"/>
      <c r="K743" s="237"/>
    </row>
    <row r="744" spans="1:11" s="3" customFormat="1" ht="24">
      <c r="A744" s="237"/>
      <c r="B744" s="237"/>
      <c r="C744" s="237"/>
      <c r="D744" s="237"/>
      <c r="E744" s="237"/>
      <c r="F744" s="237"/>
      <c r="G744" s="237"/>
      <c r="H744" s="215"/>
      <c r="I744" s="238"/>
      <c r="J744" s="237"/>
      <c r="K744" s="237"/>
    </row>
    <row r="745" spans="1:11" s="3" customFormat="1" ht="24">
      <c r="A745" s="237"/>
      <c r="B745" s="237"/>
      <c r="C745" s="237"/>
      <c r="D745" s="237"/>
      <c r="E745" s="237"/>
      <c r="F745" s="237"/>
      <c r="G745" s="237"/>
      <c r="H745" s="215"/>
      <c r="I745" s="238"/>
      <c r="J745" s="237"/>
      <c r="K745" s="237"/>
    </row>
    <row r="746" spans="1:11" s="3" customFormat="1" ht="24">
      <c r="A746" s="237"/>
      <c r="B746" s="237"/>
      <c r="C746" s="237"/>
      <c r="D746" s="237"/>
      <c r="E746" s="237"/>
      <c r="F746" s="237"/>
      <c r="G746" s="237"/>
      <c r="H746" s="215"/>
      <c r="I746" s="238"/>
      <c r="J746" s="237"/>
      <c r="K746" s="237"/>
    </row>
    <row r="747" spans="1:11" s="3" customFormat="1" ht="24">
      <c r="A747" s="237"/>
      <c r="B747" s="237"/>
      <c r="C747" s="237"/>
      <c r="D747" s="237"/>
      <c r="E747" s="237"/>
      <c r="F747" s="237"/>
      <c r="G747" s="237"/>
      <c r="H747" s="215"/>
      <c r="I747" s="238"/>
      <c r="J747" s="237"/>
      <c r="K747" s="237"/>
    </row>
    <row r="748" spans="1:11" s="3" customFormat="1" ht="24">
      <c r="A748" s="237"/>
      <c r="B748" s="237"/>
      <c r="C748" s="237"/>
      <c r="D748" s="237"/>
      <c r="E748" s="237"/>
      <c r="F748" s="237"/>
      <c r="G748" s="237"/>
      <c r="H748" s="215"/>
      <c r="I748" s="238"/>
      <c r="J748" s="237"/>
      <c r="K748" s="237"/>
    </row>
    <row r="749" spans="1:11" s="3" customFormat="1" ht="24">
      <c r="A749" s="237"/>
      <c r="B749" s="237"/>
      <c r="C749" s="237"/>
      <c r="D749" s="237"/>
      <c r="E749" s="237"/>
      <c r="F749" s="237"/>
      <c r="G749" s="237"/>
      <c r="H749" s="215"/>
      <c r="I749" s="238"/>
      <c r="J749" s="237"/>
      <c r="K749" s="237"/>
    </row>
    <row r="750" spans="1:11" s="3" customFormat="1" ht="24">
      <c r="A750" s="237"/>
      <c r="B750" s="237"/>
      <c r="C750" s="237"/>
      <c r="D750" s="237"/>
      <c r="E750" s="237"/>
      <c r="F750" s="237"/>
      <c r="G750" s="237"/>
      <c r="H750" s="215"/>
      <c r="I750" s="238"/>
      <c r="J750" s="237"/>
      <c r="K750" s="237"/>
    </row>
    <row r="751" spans="1:11" s="3" customFormat="1" ht="24">
      <c r="A751" s="237"/>
      <c r="B751" s="237"/>
      <c r="C751" s="237"/>
      <c r="D751" s="237"/>
      <c r="E751" s="237"/>
      <c r="F751" s="237"/>
      <c r="G751" s="237"/>
      <c r="H751" s="215"/>
      <c r="I751" s="238"/>
      <c r="J751" s="237"/>
      <c r="K751" s="237"/>
    </row>
    <row r="752" spans="1:11" s="3" customFormat="1" ht="24">
      <c r="A752" s="237"/>
      <c r="B752" s="237"/>
      <c r="C752" s="237"/>
      <c r="D752" s="237"/>
      <c r="E752" s="237"/>
      <c r="F752" s="237"/>
      <c r="G752" s="237"/>
      <c r="H752" s="215"/>
      <c r="I752" s="238"/>
      <c r="J752" s="237"/>
      <c r="K752" s="237"/>
    </row>
    <row r="753" spans="1:11" s="3" customFormat="1" ht="24">
      <c r="A753" s="237"/>
      <c r="B753" s="237"/>
      <c r="C753" s="237"/>
      <c r="D753" s="237"/>
      <c r="E753" s="237"/>
      <c r="F753" s="237"/>
      <c r="G753" s="237"/>
      <c r="H753" s="215"/>
      <c r="I753" s="238"/>
      <c r="J753" s="237"/>
      <c r="K753" s="237"/>
    </row>
    <row r="754" spans="1:11" s="3" customFormat="1" ht="24">
      <c r="A754" s="237"/>
      <c r="B754" s="237"/>
      <c r="C754" s="237"/>
      <c r="D754" s="237"/>
      <c r="E754" s="237"/>
      <c r="F754" s="237"/>
      <c r="G754" s="237"/>
      <c r="H754" s="215"/>
      <c r="I754" s="238"/>
      <c r="J754" s="237"/>
      <c r="K754" s="237"/>
    </row>
    <row r="755" spans="1:11" s="3" customFormat="1" ht="24">
      <c r="A755" s="237"/>
      <c r="B755" s="237"/>
      <c r="C755" s="237"/>
      <c r="D755" s="237"/>
      <c r="E755" s="237"/>
      <c r="F755" s="237"/>
      <c r="G755" s="237"/>
      <c r="H755" s="215"/>
      <c r="I755" s="238"/>
      <c r="J755" s="237"/>
      <c r="K755" s="237"/>
    </row>
    <row r="756" spans="1:11" s="3" customFormat="1" ht="24">
      <c r="A756" s="569" t="s">
        <v>226</v>
      </c>
      <c r="B756" s="569"/>
      <c r="C756" s="569"/>
      <c r="D756" s="569"/>
      <c r="E756" s="569"/>
      <c r="F756" s="569"/>
      <c r="G756" s="569"/>
      <c r="H756" s="570"/>
      <c r="I756" s="303"/>
      <c r="J756" s="299"/>
      <c r="K756" s="304"/>
    </row>
    <row r="757" spans="1:11" s="3" customFormat="1" ht="24">
      <c r="A757" s="322"/>
      <c r="B757" s="322"/>
      <c r="C757" s="322"/>
      <c r="D757" s="322"/>
      <c r="E757" s="322"/>
      <c r="F757" s="322"/>
      <c r="G757" s="322"/>
      <c r="H757" s="317"/>
      <c r="I757" s="315"/>
      <c r="J757" s="317"/>
      <c r="K757" s="304"/>
    </row>
    <row r="758" spans="1:11" ht="24">
      <c r="A758" s="321" t="s">
        <v>219</v>
      </c>
      <c r="B758" s="321" t="s">
        <v>25</v>
      </c>
      <c r="C758" s="321" t="s">
        <v>225</v>
      </c>
      <c r="D758" s="321" t="s">
        <v>220</v>
      </c>
      <c r="E758" s="321" t="s">
        <v>221</v>
      </c>
      <c r="F758" s="321" t="s">
        <v>222</v>
      </c>
      <c r="G758" s="321" t="s">
        <v>223</v>
      </c>
      <c r="H758" s="321" t="s">
        <v>223</v>
      </c>
      <c r="I758" s="320" t="s">
        <v>27</v>
      </c>
      <c r="J758" s="321" t="s">
        <v>224</v>
      </c>
      <c r="K758" s="321" t="s">
        <v>60</v>
      </c>
    </row>
    <row r="759" spans="1:11" s="3" customFormat="1" ht="24">
      <c r="A759" s="318"/>
      <c r="B759" s="318"/>
      <c r="C759" s="318"/>
      <c r="D759" s="318"/>
      <c r="E759" s="318"/>
      <c r="F759" s="318"/>
      <c r="G759" s="318"/>
      <c r="H759" s="215"/>
      <c r="I759" s="319"/>
      <c r="J759" s="318"/>
      <c r="K759" s="318"/>
    </row>
    <row r="760" spans="1:11" s="3" customFormat="1" ht="24">
      <c r="A760" s="318"/>
      <c r="B760" s="318" t="s">
        <v>227</v>
      </c>
      <c r="C760" s="318" t="s">
        <v>1033</v>
      </c>
      <c r="D760" s="318" t="s">
        <v>1034</v>
      </c>
      <c r="E760" s="318" t="s">
        <v>1035</v>
      </c>
      <c r="F760" s="318" t="s">
        <v>1035</v>
      </c>
      <c r="G760" s="318" t="s">
        <v>230</v>
      </c>
      <c r="H760" s="215">
        <v>238827</v>
      </c>
      <c r="I760" s="319">
        <v>5000</v>
      </c>
      <c r="J760" s="318" t="s">
        <v>389</v>
      </c>
      <c r="K760" s="318" t="s">
        <v>17</v>
      </c>
    </row>
    <row r="761" spans="1:11" s="3" customFormat="1" ht="24">
      <c r="A761" s="318"/>
      <c r="B761" s="318" t="s">
        <v>227</v>
      </c>
      <c r="C761" s="318" t="s">
        <v>1033</v>
      </c>
      <c r="D761" s="318" t="s">
        <v>1036</v>
      </c>
      <c r="E761" s="318" t="s">
        <v>1037</v>
      </c>
      <c r="F761" s="318" t="s">
        <v>1037</v>
      </c>
      <c r="G761" s="318" t="s">
        <v>230</v>
      </c>
      <c r="H761" s="215">
        <v>239062</v>
      </c>
      <c r="I761" s="319">
        <v>28000</v>
      </c>
      <c r="J761" s="318" t="s">
        <v>389</v>
      </c>
      <c r="K761" s="318" t="s">
        <v>17</v>
      </c>
    </row>
    <row r="762" spans="1:11" s="3" customFormat="1" ht="24">
      <c r="A762" s="318"/>
      <c r="B762" s="318" t="s">
        <v>227</v>
      </c>
      <c r="C762" s="318" t="s">
        <v>1033</v>
      </c>
      <c r="D762" s="318" t="s">
        <v>1038</v>
      </c>
      <c r="E762" s="318" t="s">
        <v>1039</v>
      </c>
      <c r="F762" s="318" t="s">
        <v>1039</v>
      </c>
      <c r="G762" s="318" t="s">
        <v>230</v>
      </c>
      <c r="H762" s="215">
        <v>238926</v>
      </c>
      <c r="I762" s="319">
        <v>9000</v>
      </c>
      <c r="J762" s="318" t="s">
        <v>389</v>
      </c>
      <c r="K762" s="318" t="s">
        <v>17</v>
      </c>
    </row>
    <row r="763" spans="1:11" s="3" customFormat="1" ht="24">
      <c r="A763" s="318"/>
      <c r="B763" s="318" t="s">
        <v>227</v>
      </c>
      <c r="C763" s="318" t="s">
        <v>1033</v>
      </c>
      <c r="D763" s="318" t="s">
        <v>1040</v>
      </c>
      <c r="E763" s="318" t="s">
        <v>1039</v>
      </c>
      <c r="F763" s="318" t="s">
        <v>1039</v>
      </c>
      <c r="G763" s="318" t="s">
        <v>230</v>
      </c>
      <c r="H763" s="215">
        <v>238926</v>
      </c>
      <c r="I763" s="319">
        <v>9000</v>
      </c>
      <c r="J763" s="318" t="s">
        <v>389</v>
      </c>
      <c r="K763" s="318" t="s">
        <v>17</v>
      </c>
    </row>
    <row r="764" spans="1:11" s="3" customFormat="1" ht="24">
      <c r="A764" s="318"/>
      <c r="B764" s="318" t="s">
        <v>227</v>
      </c>
      <c r="C764" s="318" t="s">
        <v>1033</v>
      </c>
      <c r="D764" s="318" t="s">
        <v>1041</v>
      </c>
      <c r="E764" s="318" t="s">
        <v>1039</v>
      </c>
      <c r="F764" s="318" t="s">
        <v>1039</v>
      </c>
      <c r="G764" s="318" t="s">
        <v>230</v>
      </c>
      <c r="H764" s="215">
        <v>238926</v>
      </c>
      <c r="I764" s="319">
        <v>9000</v>
      </c>
      <c r="J764" s="318" t="s">
        <v>389</v>
      </c>
      <c r="K764" s="318" t="s">
        <v>17</v>
      </c>
    </row>
    <row r="765" spans="1:11" s="3" customFormat="1" ht="24">
      <c r="A765" s="318"/>
      <c r="B765" s="318" t="s">
        <v>227</v>
      </c>
      <c r="C765" s="318" t="s">
        <v>1033</v>
      </c>
      <c r="D765" s="318" t="s">
        <v>1042</v>
      </c>
      <c r="E765" s="318" t="s">
        <v>1039</v>
      </c>
      <c r="F765" s="318" t="s">
        <v>1039</v>
      </c>
      <c r="G765" s="318" t="s">
        <v>230</v>
      </c>
      <c r="H765" s="215">
        <v>238926</v>
      </c>
      <c r="I765" s="319">
        <v>9000</v>
      </c>
      <c r="J765" s="318" t="s">
        <v>389</v>
      </c>
      <c r="K765" s="318" t="s">
        <v>17</v>
      </c>
    </row>
    <row r="766" spans="1:11" s="3" customFormat="1" ht="24">
      <c r="A766" s="318"/>
      <c r="B766" s="318" t="s">
        <v>227</v>
      </c>
      <c r="C766" s="318" t="s">
        <v>1033</v>
      </c>
      <c r="D766" s="318" t="s">
        <v>1044</v>
      </c>
      <c r="E766" s="318" t="s">
        <v>1043</v>
      </c>
      <c r="F766" s="318" t="s">
        <v>1043</v>
      </c>
      <c r="G766" s="318" t="s">
        <v>230</v>
      </c>
      <c r="H766" s="215">
        <v>239072</v>
      </c>
      <c r="I766" s="319">
        <v>15500</v>
      </c>
      <c r="J766" s="318" t="s">
        <v>389</v>
      </c>
      <c r="K766" s="318" t="s">
        <v>17</v>
      </c>
    </row>
    <row r="767" spans="1:11" s="3" customFormat="1" ht="24">
      <c r="A767" s="318"/>
      <c r="B767" s="318" t="s">
        <v>227</v>
      </c>
      <c r="C767" s="318" t="s">
        <v>1033</v>
      </c>
      <c r="D767" s="318" t="s">
        <v>1045</v>
      </c>
      <c r="E767" s="318" t="s">
        <v>1046</v>
      </c>
      <c r="F767" s="318" t="s">
        <v>1046</v>
      </c>
      <c r="G767" s="318" t="s">
        <v>230</v>
      </c>
      <c r="H767" s="215">
        <v>239072</v>
      </c>
      <c r="I767" s="319">
        <v>12500</v>
      </c>
      <c r="J767" s="318" t="s">
        <v>389</v>
      </c>
      <c r="K767" s="318" t="s">
        <v>17</v>
      </c>
    </row>
    <row r="768" spans="1:11" s="3" customFormat="1" ht="24">
      <c r="A768" s="318"/>
      <c r="B768" s="318" t="s">
        <v>227</v>
      </c>
      <c r="C768" s="318" t="s">
        <v>1033</v>
      </c>
      <c r="D768" s="318" t="s">
        <v>1047</v>
      </c>
      <c r="E768" s="318" t="s">
        <v>1048</v>
      </c>
      <c r="F768" s="318" t="s">
        <v>1049</v>
      </c>
      <c r="G768" s="318" t="s">
        <v>230</v>
      </c>
      <c r="H768" s="215">
        <v>239072</v>
      </c>
      <c r="I768" s="319">
        <v>8000</v>
      </c>
      <c r="J768" s="318" t="s">
        <v>389</v>
      </c>
      <c r="K768" s="318" t="s">
        <v>17</v>
      </c>
    </row>
    <row r="769" spans="1:11" s="3" customFormat="1" ht="24">
      <c r="A769" s="318"/>
      <c r="B769" s="318"/>
      <c r="C769" s="318"/>
      <c r="D769" s="318"/>
      <c r="E769" s="318"/>
      <c r="F769" s="318" t="s">
        <v>1050</v>
      </c>
      <c r="G769" s="318"/>
      <c r="H769" s="215"/>
      <c r="I769" s="319"/>
      <c r="J769" s="318"/>
      <c r="K769" s="318"/>
    </row>
    <row r="770" spans="1:11" s="3" customFormat="1" ht="24">
      <c r="A770" s="318"/>
      <c r="B770" s="318" t="s">
        <v>227</v>
      </c>
      <c r="C770" s="318" t="s">
        <v>1033</v>
      </c>
      <c r="D770" s="318" t="s">
        <v>1051</v>
      </c>
      <c r="E770" s="318" t="s">
        <v>1052</v>
      </c>
      <c r="F770" s="318" t="s">
        <v>1052</v>
      </c>
      <c r="G770" s="318" t="s">
        <v>230</v>
      </c>
      <c r="H770" s="215">
        <v>239042</v>
      </c>
      <c r="I770" s="319">
        <v>12000</v>
      </c>
      <c r="J770" s="318" t="s">
        <v>389</v>
      </c>
      <c r="K770" s="318" t="s">
        <v>17</v>
      </c>
    </row>
    <row r="771" spans="1:11" s="3" customFormat="1" ht="24">
      <c r="A771" s="318"/>
      <c r="B771" s="318"/>
      <c r="C771" s="318"/>
      <c r="D771" s="318"/>
      <c r="E771" s="318" t="s">
        <v>1053</v>
      </c>
      <c r="F771" s="318" t="s">
        <v>1053</v>
      </c>
      <c r="G771" s="318"/>
      <c r="H771" s="215"/>
      <c r="I771" s="319"/>
      <c r="J771" s="318"/>
      <c r="K771" s="318"/>
    </row>
    <row r="772" spans="1:11" s="3" customFormat="1" ht="24">
      <c r="A772" s="318"/>
      <c r="B772" s="318"/>
      <c r="C772" s="318"/>
      <c r="D772" s="318"/>
      <c r="E772" s="318"/>
      <c r="F772" s="318" t="s">
        <v>1054</v>
      </c>
      <c r="G772" s="318"/>
      <c r="H772" s="215"/>
      <c r="I772" s="319"/>
      <c r="J772" s="318"/>
      <c r="K772" s="318"/>
    </row>
    <row r="773" spans="1:11" s="3" customFormat="1" ht="24">
      <c r="A773" s="318"/>
      <c r="B773" s="318" t="s">
        <v>227</v>
      </c>
      <c r="C773" s="318" t="s">
        <v>1033</v>
      </c>
      <c r="D773" s="318" t="s">
        <v>1055</v>
      </c>
      <c r="E773" s="318" t="s">
        <v>1052</v>
      </c>
      <c r="F773" s="318" t="s">
        <v>1052</v>
      </c>
      <c r="G773" s="318" t="s">
        <v>230</v>
      </c>
      <c r="H773" s="215">
        <v>239748</v>
      </c>
      <c r="I773" s="319">
        <v>12000</v>
      </c>
      <c r="J773" s="318" t="s">
        <v>389</v>
      </c>
      <c r="K773" s="318" t="s">
        <v>17</v>
      </c>
    </row>
    <row r="774" spans="1:11" s="3" customFormat="1" ht="24">
      <c r="A774" s="318"/>
      <c r="B774" s="318"/>
      <c r="C774" s="318"/>
      <c r="D774" s="318"/>
      <c r="E774" s="318" t="s">
        <v>1053</v>
      </c>
      <c r="F774" s="318" t="s">
        <v>1053</v>
      </c>
      <c r="G774" s="318"/>
      <c r="H774" s="215"/>
      <c r="I774" s="319"/>
      <c r="J774" s="318"/>
      <c r="K774" s="318"/>
    </row>
    <row r="775" spans="1:11" s="3" customFormat="1" ht="24">
      <c r="A775" s="318"/>
      <c r="B775" s="318"/>
      <c r="C775" s="318"/>
      <c r="D775" s="318"/>
      <c r="E775" s="318"/>
      <c r="F775" s="318" t="s">
        <v>1054</v>
      </c>
      <c r="G775" s="318"/>
      <c r="H775" s="215"/>
      <c r="I775" s="319"/>
      <c r="J775" s="318"/>
      <c r="K775" s="318"/>
    </row>
    <row r="776" spans="1:11" s="3" customFormat="1" ht="24">
      <c r="A776" s="318"/>
      <c r="B776" s="318"/>
      <c r="C776" s="318"/>
      <c r="D776" s="318"/>
      <c r="E776" s="318"/>
      <c r="F776" s="318"/>
      <c r="G776" s="318"/>
      <c r="H776" s="215"/>
      <c r="I776" s="319"/>
      <c r="J776" s="318"/>
      <c r="K776" s="318"/>
    </row>
    <row r="777" spans="1:11" s="3" customFormat="1" ht="24">
      <c r="A777" s="569" t="s">
        <v>226</v>
      </c>
      <c r="B777" s="569"/>
      <c r="C777" s="569"/>
      <c r="D777" s="569"/>
      <c r="E777" s="569"/>
      <c r="F777" s="569"/>
      <c r="G777" s="569"/>
      <c r="H777" s="570"/>
      <c r="I777" s="303"/>
      <c r="J777" s="299"/>
      <c r="K777" s="304"/>
    </row>
    <row r="778" spans="1:11" s="3" customFormat="1" ht="24">
      <c r="A778" s="322"/>
      <c r="B778" s="322"/>
      <c r="C778" s="322"/>
      <c r="D778" s="322"/>
      <c r="E778" s="322"/>
      <c r="F778" s="322"/>
      <c r="G778" s="322"/>
      <c r="H778" s="317"/>
      <c r="I778" s="315"/>
      <c r="J778" s="317"/>
      <c r="K778" s="304"/>
    </row>
    <row r="779" spans="1:11" ht="24">
      <c r="A779" s="321" t="s">
        <v>219</v>
      </c>
      <c r="B779" s="321" t="s">
        <v>25</v>
      </c>
      <c r="C779" s="321" t="s">
        <v>225</v>
      </c>
      <c r="D779" s="321" t="s">
        <v>220</v>
      </c>
      <c r="E779" s="321" t="s">
        <v>221</v>
      </c>
      <c r="F779" s="321" t="s">
        <v>222</v>
      </c>
      <c r="G779" s="321" t="s">
        <v>223</v>
      </c>
      <c r="H779" s="321" t="s">
        <v>223</v>
      </c>
      <c r="I779" s="320" t="s">
        <v>27</v>
      </c>
      <c r="J779" s="321" t="s">
        <v>224</v>
      </c>
      <c r="K779" s="321" t="s">
        <v>60</v>
      </c>
    </row>
    <row r="780" spans="1:11" s="3" customFormat="1" ht="24">
      <c r="A780" s="318"/>
      <c r="B780" s="318"/>
      <c r="C780" s="318"/>
      <c r="D780" s="318"/>
      <c r="E780" s="318"/>
      <c r="F780" s="318"/>
      <c r="G780" s="318"/>
      <c r="H780" s="215"/>
      <c r="I780" s="319"/>
      <c r="J780" s="318"/>
      <c r="K780" s="318"/>
    </row>
    <row r="781" spans="1:11" s="3" customFormat="1" ht="24">
      <c r="A781" s="318"/>
      <c r="B781" s="318" t="s">
        <v>227</v>
      </c>
      <c r="C781" s="318" t="s">
        <v>1033</v>
      </c>
      <c r="D781" s="318" t="s">
        <v>1056</v>
      </c>
      <c r="E781" s="318" t="s">
        <v>1052</v>
      </c>
      <c r="F781" s="318" t="s">
        <v>1052</v>
      </c>
      <c r="G781" s="318" t="s">
        <v>230</v>
      </c>
      <c r="H781" s="215">
        <v>239748</v>
      </c>
      <c r="I781" s="319">
        <v>12000</v>
      </c>
      <c r="J781" s="318" t="s">
        <v>389</v>
      </c>
      <c r="K781" s="318" t="s">
        <v>17</v>
      </c>
    </row>
    <row r="782" spans="1:11" s="3" customFormat="1" ht="24">
      <c r="A782" s="318"/>
      <c r="B782" s="318"/>
      <c r="C782" s="318"/>
      <c r="D782" s="318"/>
      <c r="E782" s="318" t="s">
        <v>1053</v>
      </c>
      <c r="F782" s="318" t="s">
        <v>1053</v>
      </c>
      <c r="G782" s="318"/>
      <c r="H782" s="215"/>
      <c r="I782" s="319"/>
      <c r="J782" s="318"/>
      <c r="K782" s="318"/>
    </row>
    <row r="783" spans="1:11" s="3" customFormat="1" ht="24">
      <c r="A783" s="318"/>
      <c r="B783" s="318"/>
      <c r="C783" s="318"/>
      <c r="D783" s="318"/>
      <c r="E783" s="318"/>
      <c r="F783" s="318" t="s">
        <v>1054</v>
      </c>
      <c r="G783" s="318"/>
      <c r="H783" s="215"/>
      <c r="I783" s="319"/>
      <c r="J783" s="318"/>
      <c r="K783" s="318"/>
    </row>
    <row r="784" spans="1:11" s="3" customFormat="1" ht="24">
      <c r="A784" s="318"/>
      <c r="B784" s="318" t="s">
        <v>227</v>
      </c>
      <c r="C784" s="318" t="s">
        <v>1033</v>
      </c>
      <c r="D784" s="318" t="s">
        <v>1057</v>
      </c>
      <c r="E784" s="318" t="s">
        <v>1058</v>
      </c>
      <c r="F784" s="318" t="s">
        <v>1058</v>
      </c>
      <c r="G784" s="318" t="s">
        <v>230</v>
      </c>
      <c r="H784" s="215">
        <v>239188</v>
      </c>
      <c r="I784" s="319">
        <v>9100</v>
      </c>
      <c r="J784" s="318" t="s">
        <v>389</v>
      </c>
      <c r="K784" s="318" t="s">
        <v>17</v>
      </c>
    </row>
    <row r="785" spans="1:11" s="3" customFormat="1" ht="24">
      <c r="A785" s="318"/>
      <c r="B785" s="318" t="s">
        <v>227</v>
      </c>
      <c r="C785" s="318" t="s">
        <v>1033</v>
      </c>
      <c r="D785" s="318" t="s">
        <v>1059</v>
      </c>
      <c r="E785" s="318" t="s">
        <v>1060</v>
      </c>
      <c r="F785" s="318" t="s">
        <v>1060</v>
      </c>
      <c r="G785" s="318" t="s">
        <v>230</v>
      </c>
      <c r="H785" s="215">
        <v>239294</v>
      </c>
      <c r="I785" s="319">
        <v>12000</v>
      </c>
      <c r="J785" s="318" t="s">
        <v>389</v>
      </c>
      <c r="K785" s="318" t="s">
        <v>17</v>
      </c>
    </row>
    <row r="786" spans="1:11" s="3" customFormat="1" ht="24">
      <c r="A786" s="318"/>
      <c r="B786" s="318" t="s">
        <v>227</v>
      </c>
      <c r="C786" s="318" t="s">
        <v>1033</v>
      </c>
      <c r="D786" s="318" t="s">
        <v>1061</v>
      </c>
      <c r="E786" s="318" t="s">
        <v>1140</v>
      </c>
      <c r="F786" s="318" t="s">
        <v>1140</v>
      </c>
      <c r="G786" s="318" t="s">
        <v>230</v>
      </c>
      <c r="H786" s="215">
        <v>239294</v>
      </c>
      <c r="I786" s="319">
        <v>950</v>
      </c>
      <c r="J786" s="318" t="s">
        <v>389</v>
      </c>
      <c r="K786" s="318" t="s">
        <v>17</v>
      </c>
    </row>
    <row r="787" spans="1:11" s="3" customFormat="1" ht="24">
      <c r="A787" s="352"/>
      <c r="B787" s="352" t="s">
        <v>227</v>
      </c>
      <c r="C787" s="352" t="s">
        <v>1033</v>
      </c>
      <c r="D787" s="352" t="s">
        <v>1141</v>
      </c>
      <c r="E787" s="352" t="s">
        <v>1140</v>
      </c>
      <c r="F787" s="352" t="s">
        <v>1140</v>
      </c>
      <c r="G787" s="352" t="s">
        <v>230</v>
      </c>
      <c r="H787" s="215">
        <v>239294</v>
      </c>
      <c r="I787" s="353">
        <v>950</v>
      </c>
      <c r="J787" s="352" t="s">
        <v>389</v>
      </c>
      <c r="K787" s="352" t="s">
        <v>17</v>
      </c>
    </row>
    <row r="788" spans="1:11" s="3" customFormat="1" ht="24">
      <c r="A788" s="318"/>
      <c r="B788" s="318" t="s">
        <v>227</v>
      </c>
      <c r="C788" s="318" t="s">
        <v>1033</v>
      </c>
      <c r="D788" s="318" t="s">
        <v>1142</v>
      </c>
      <c r="E788" s="318" t="s">
        <v>1063</v>
      </c>
      <c r="F788" s="318" t="s">
        <v>1063</v>
      </c>
      <c r="G788" s="318" t="s">
        <v>230</v>
      </c>
      <c r="H788" s="215">
        <v>239294</v>
      </c>
      <c r="I788" s="319">
        <v>1150</v>
      </c>
      <c r="J788" s="318" t="s">
        <v>389</v>
      </c>
      <c r="K788" s="318" t="s">
        <v>17</v>
      </c>
    </row>
    <row r="789" spans="1:11" s="3" customFormat="1" ht="24">
      <c r="A789" s="352"/>
      <c r="B789" s="352" t="s">
        <v>227</v>
      </c>
      <c r="C789" s="352" t="s">
        <v>1033</v>
      </c>
      <c r="D789" s="352" t="s">
        <v>1143</v>
      </c>
      <c r="E789" s="352" t="s">
        <v>1063</v>
      </c>
      <c r="F789" s="352" t="s">
        <v>1063</v>
      </c>
      <c r="G789" s="352" t="s">
        <v>230</v>
      </c>
      <c r="H789" s="215">
        <v>239294</v>
      </c>
      <c r="I789" s="353">
        <v>1150</v>
      </c>
      <c r="J789" s="352" t="s">
        <v>389</v>
      </c>
      <c r="K789" s="352" t="s">
        <v>17</v>
      </c>
    </row>
    <row r="790" spans="1:11" s="3" customFormat="1" ht="24">
      <c r="A790" s="318"/>
      <c r="B790" s="318" t="s">
        <v>227</v>
      </c>
      <c r="C790" s="318" t="s">
        <v>1033</v>
      </c>
      <c r="D790" s="318" t="s">
        <v>1064</v>
      </c>
      <c r="E790" s="318" t="s">
        <v>1065</v>
      </c>
      <c r="F790" s="318" t="s">
        <v>1065</v>
      </c>
      <c r="G790" s="318" t="s">
        <v>230</v>
      </c>
      <c r="H790" s="215">
        <v>239294</v>
      </c>
      <c r="I790" s="319">
        <v>650</v>
      </c>
      <c r="J790" s="318" t="s">
        <v>389</v>
      </c>
      <c r="K790" s="318" t="s">
        <v>17</v>
      </c>
    </row>
    <row r="791" spans="1:11" s="3" customFormat="1" ht="24">
      <c r="A791" s="318"/>
      <c r="B791" s="318" t="s">
        <v>227</v>
      </c>
      <c r="C791" s="318" t="s">
        <v>1033</v>
      </c>
      <c r="D791" s="318" t="s">
        <v>1144</v>
      </c>
      <c r="E791" s="318" t="s">
        <v>1066</v>
      </c>
      <c r="F791" s="318" t="s">
        <v>1066</v>
      </c>
      <c r="G791" s="318" t="s">
        <v>230</v>
      </c>
      <c r="H791" s="215">
        <v>239294</v>
      </c>
      <c r="I791" s="319">
        <v>450</v>
      </c>
      <c r="J791" s="318" t="s">
        <v>389</v>
      </c>
      <c r="K791" s="318" t="s">
        <v>17</v>
      </c>
    </row>
    <row r="792" spans="1:11" s="3" customFormat="1" ht="24">
      <c r="A792" s="352"/>
      <c r="B792" s="352" t="s">
        <v>227</v>
      </c>
      <c r="C792" s="352" t="s">
        <v>1033</v>
      </c>
      <c r="D792" s="352" t="s">
        <v>1145</v>
      </c>
      <c r="E792" s="352" t="s">
        <v>1066</v>
      </c>
      <c r="F792" s="352" t="s">
        <v>1066</v>
      </c>
      <c r="G792" s="352" t="s">
        <v>230</v>
      </c>
      <c r="H792" s="215">
        <v>239294</v>
      </c>
      <c r="I792" s="353">
        <v>450</v>
      </c>
      <c r="J792" s="352" t="s">
        <v>389</v>
      </c>
      <c r="K792" s="352" t="s">
        <v>17</v>
      </c>
    </row>
    <row r="793" spans="1:11" s="3" customFormat="1" ht="24">
      <c r="A793" s="318"/>
      <c r="B793" s="318" t="s">
        <v>227</v>
      </c>
      <c r="C793" s="318" t="s">
        <v>1033</v>
      </c>
      <c r="D793" s="318" t="s">
        <v>1147</v>
      </c>
      <c r="E793" s="318" t="s">
        <v>1067</v>
      </c>
      <c r="F793" s="318" t="s">
        <v>1067</v>
      </c>
      <c r="G793" s="318" t="s">
        <v>230</v>
      </c>
      <c r="H793" s="215">
        <v>239294</v>
      </c>
      <c r="I793" s="319">
        <v>1320</v>
      </c>
      <c r="J793" s="318" t="s">
        <v>389</v>
      </c>
      <c r="K793" s="318" t="s">
        <v>17</v>
      </c>
    </row>
    <row r="794" spans="1:11" s="3" customFormat="1" ht="24">
      <c r="A794" s="352"/>
      <c r="B794" s="352" t="s">
        <v>227</v>
      </c>
      <c r="C794" s="352" t="s">
        <v>1033</v>
      </c>
      <c r="D794" s="352" t="s">
        <v>1146</v>
      </c>
      <c r="E794" s="352" t="s">
        <v>1067</v>
      </c>
      <c r="F794" s="352" t="s">
        <v>1067</v>
      </c>
      <c r="G794" s="352" t="s">
        <v>230</v>
      </c>
      <c r="H794" s="215">
        <v>239294</v>
      </c>
      <c r="I794" s="353">
        <v>1320</v>
      </c>
      <c r="J794" s="352" t="s">
        <v>389</v>
      </c>
      <c r="K794" s="352" t="s">
        <v>17</v>
      </c>
    </row>
    <row r="795" spans="1:11" s="3" customFormat="1" ht="24">
      <c r="A795" s="318"/>
      <c r="B795" s="318" t="s">
        <v>227</v>
      </c>
      <c r="C795" s="318" t="s">
        <v>1033</v>
      </c>
      <c r="D795" s="318" t="s">
        <v>1148</v>
      </c>
      <c r="E795" s="318" t="s">
        <v>1068</v>
      </c>
      <c r="F795" s="318" t="s">
        <v>1068</v>
      </c>
      <c r="G795" s="318" t="s">
        <v>230</v>
      </c>
      <c r="H795" s="215">
        <v>239294</v>
      </c>
      <c r="I795" s="319">
        <v>2250</v>
      </c>
      <c r="J795" s="318" t="s">
        <v>389</v>
      </c>
      <c r="K795" s="318" t="s">
        <v>17</v>
      </c>
    </row>
    <row r="796" spans="1:11" s="3" customFormat="1" ht="24">
      <c r="A796" s="352"/>
      <c r="B796" s="352" t="s">
        <v>227</v>
      </c>
      <c r="C796" s="352" t="s">
        <v>1033</v>
      </c>
      <c r="D796" s="352" t="s">
        <v>1149</v>
      </c>
      <c r="E796" s="352" t="s">
        <v>1068</v>
      </c>
      <c r="F796" s="352" t="s">
        <v>1068</v>
      </c>
      <c r="G796" s="352" t="s">
        <v>230</v>
      </c>
      <c r="H796" s="215">
        <v>239294</v>
      </c>
      <c r="I796" s="353">
        <v>2250</v>
      </c>
      <c r="J796" s="352" t="s">
        <v>389</v>
      </c>
      <c r="K796" s="352" t="s">
        <v>17</v>
      </c>
    </row>
    <row r="797" spans="1:11" s="3" customFormat="1" ht="24">
      <c r="A797" s="352"/>
      <c r="B797" s="352" t="s">
        <v>227</v>
      </c>
      <c r="C797" s="352" t="s">
        <v>1033</v>
      </c>
      <c r="D797" s="352" t="s">
        <v>1150</v>
      </c>
      <c r="E797" s="352" t="s">
        <v>1140</v>
      </c>
      <c r="F797" s="352" t="s">
        <v>1062</v>
      </c>
      <c r="G797" s="352" t="s">
        <v>230</v>
      </c>
      <c r="H797" s="215">
        <v>239294</v>
      </c>
      <c r="I797" s="353">
        <v>3800</v>
      </c>
      <c r="J797" s="352" t="s">
        <v>389</v>
      </c>
      <c r="K797" s="352" t="s">
        <v>17</v>
      </c>
    </row>
    <row r="798" spans="1:11" s="3" customFormat="1" ht="24">
      <c r="A798" s="318"/>
      <c r="B798" s="318" t="s">
        <v>227</v>
      </c>
      <c r="C798" s="318" t="s">
        <v>1033</v>
      </c>
      <c r="D798" s="318" t="s">
        <v>1069</v>
      </c>
      <c r="E798" s="318" t="s">
        <v>1070</v>
      </c>
      <c r="F798" s="318" t="s">
        <v>1070</v>
      </c>
      <c r="G798" s="318" t="s">
        <v>230</v>
      </c>
      <c r="H798" s="215">
        <v>239481</v>
      </c>
      <c r="I798" s="319">
        <v>36000</v>
      </c>
      <c r="J798" s="318" t="s">
        <v>389</v>
      </c>
      <c r="K798" s="318" t="s">
        <v>17</v>
      </c>
    </row>
    <row r="799" spans="1:11" s="3" customFormat="1" ht="24">
      <c r="A799" s="318"/>
      <c r="B799" s="318"/>
      <c r="C799" s="318"/>
      <c r="D799" s="318"/>
      <c r="E799" s="318"/>
      <c r="F799" s="318" t="s">
        <v>1071</v>
      </c>
      <c r="G799" s="318"/>
      <c r="H799" s="215"/>
      <c r="I799" s="319"/>
      <c r="J799" s="318"/>
      <c r="K799" s="318"/>
    </row>
    <row r="800" spans="1:11" s="3" customFormat="1" ht="24">
      <c r="A800" s="318"/>
      <c r="B800" s="318"/>
      <c r="C800" s="318"/>
      <c r="D800" s="318"/>
      <c r="E800" s="318"/>
      <c r="F800" s="318"/>
      <c r="G800" s="318"/>
      <c r="H800" s="215"/>
      <c r="I800" s="319"/>
      <c r="J800" s="318"/>
      <c r="K800" s="318"/>
    </row>
    <row r="801" spans="1:11" s="3" customFormat="1" ht="24">
      <c r="A801" s="318"/>
      <c r="B801" s="318"/>
      <c r="C801" s="318"/>
      <c r="D801" s="318"/>
      <c r="E801" s="318"/>
      <c r="F801" s="318"/>
      <c r="G801" s="318"/>
      <c r="H801" s="215"/>
      <c r="I801" s="319"/>
      <c r="J801" s="318"/>
      <c r="K801" s="318"/>
    </row>
    <row r="802" spans="1:11" s="3" customFormat="1" ht="24">
      <c r="A802" s="318"/>
      <c r="B802" s="318"/>
      <c r="C802" s="318"/>
      <c r="D802" s="318"/>
      <c r="E802" s="318"/>
      <c r="F802" s="318"/>
      <c r="G802" s="318"/>
      <c r="H802" s="215"/>
      <c r="I802" s="319"/>
      <c r="J802" s="318"/>
      <c r="K802" s="318"/>
    </row>
    <row r="803" spans="1:11" s="3" customFormat="1" ht="24">
      <c r="A803" s="318"/>
      <c r="B803" s="318"/>
      <c r="C803" s="318"/>
      <c r="D803" s="318"/>
      <c r="E803" s="318"/>
      <c r="F803" s="318"/>
      <c r="G803" s="318"/>
      <c r="H803" s="215"/>
      <c r="I803" s="319"/>
      <c r="J803" s="318"/>
      <c r="K803" s="318"/>
    </row>
    <row r="804" spans="1:11" s="3" customFormat="1" ht="24">
      <c r="A804" s="569" t="s">
        <v>226</v>
      </c>
      <c r="B804" s="569"/>
      <c r="C804" s="569"/>
      <c r="D804" s="569"/>
      <c r="E804" s="569"/>
      <c r="F804" s="569"/>
      <c r="G804" s="569"/>
      <c r="H804" s="570"/>
      <c r="I804" s="303"/>
      <c r="J804" s="299"/>
      <c r="K804" s="304"/>
    </row>
  </sheetData>
  <sheetProtection/>
  <mergeCells count="39">
    <mergeCell ref="A777:H777"/>
    <mergeCell ref="A804:H804"/>
    <mergeCell ref="A583:H583"/>
    <mergeCell ref="A606:H606"/>
    <mergeCell ref="A756:H756"/>
    <mergeCell ref="A627:H627"/>
    <mergeCell ref="A650:H650"/>
    <mergeCell ref="A671:H671"/>
    <mergeCell ref="A692:H692"/>
    <mergeCell ref="A713:H713"/>
    <mergeCell ref="A735:H735"/>
    <mergeCell ref="A451:H451"/>
    <mergeCell ref="A472:H472"/>
    <mergeCell ref="A493:H493"/>
    <mergeCell ref="A513:H513"/>
    <mergeCell ref="A541:H541"/>
    <mergeCell ref="A562:H562"/>
    <mergeCell ref="A323:H323"/>
    <mergeCell ref="A344:H344"/>
    <mergeCell ref="A365:H365"/>
    <mergeCell ref="A386:H386"/>
    <mergeCell ref="A407:H407"/>
    <mergeCell ref="A428:H428"/>
    <mergeCell ref="A106:H106"/>
    <mergeCell ref="A128:H128"/>
    <mergeCell ref="A235:H235"/>
    <mergeCell ref="A256:H256"/>
    <mergeCell ref="A277:H277"/>
    <mergeCell ref="A302:H302"/>
    <mergeCell ref="A1:K1"/>
    <mergeCell ref="A2:K2"/>
    <mergeCell ref="A149:H149"/>
    <mergeCell ref="A170:H170"/>
    <mergeCell ref="A191:H191"/>
    <mergeCell ref="A212:H212"/>
    <mergeCell ref="A23:H23"/>
    <mergeCell ref="A43:H43"/>
    <mergeCell ref="A64:H64"/>
    <mergeCell ref="A85:H85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478"/>
  <sheetViews>
    <sheetView view="pageBreakPreview" zoomScaleSheetLayoutView="100" zoomScalePageLayoutView="0" workbookViewId="0" topLeftCell="A142">
      <selection activeCell="DI328" sqref="DI328"/>
    </sheetView>
  </sheetViews>
  <sheetFormatPr defaultColWidth="9.00390625" defaultRowHeight="15"/>
  <cols>
    <col min="1" max="1" width="5.7109375" style="422" customWidth="1"/>
    <col min="2" max="2" width="13.57421875" style="422" customWidth="1"/>
    <col min="3" max="3" width="14.28125" style="422" customWidth="1"/>
    <col min="4" max="4" width="12.7109375" style="422" customWidth="1"/>
    <col min="5" max="5" width="13.421875" style="422" customWidth="1"/>
    <col min="6" max="6" width="18.00390625" style="422" customWidth="1"/>
    <col min="7" max="7" width="10.28125" style="422" customWidth="1"/>
    <col min="8" max="8" width="11.140625" style="422" customWidth="1"/>
    <col min="9" max="9" width="13.8515625" style="423" customWidth="1"/>
    <col min="10" max="10" width="13.57421875" style="422" customWidth="1"/>
    <col min="11" max="11" width="10.00390625" style="422" customWidth="1"/>
    <col min="12" max="16384" width="9.00390625" style="407" customWidth="1"/>
  </cols>
  <sheetData>
    <row r="1" spans="1:11" ht="22.5">
      <c r="A1" s="563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</row>
    <row r="2" spans="1:11" ht="22.5">
      <c r="A2" s="563" t="s">
        <v>218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</row>
    <row r="3" spans="1:11" s="1" customFormat="1" ht="22.5">
      <c r="A3" s="408"/>
      <c r="B3" s="408"/>
      <c r="C3" s="408"/>
      <c r="D3" s="408"/>
      <c r="E3" s="408"/>
      <c r="F3" s="408"/>
      <c r="G3" s="408"/>
      <c r="H3" s="408"/>
      <c r="I3" s="409"/>
      <c r="J3" s="410"/>
      <c r="K3" s="411"/>
    </row>
    <row r="4" spans="1:11" ht="22.5">
      <c r="A4" s="395" t="s">
        <v>219</v>
      </c>
      <c r="B4" s="395" t="s">
        <v>25</v>
      </c>
      <c r="C4" s="395" t="s">
        <v>225</v>
      </c>
      <c r="D4" s="395" t="s">
        <v>220</v>
      </c>
      <c r="E4" s="395" t="s">
        <v>221</v>
      </c>
      <c r="F4" s="395" t="s">
        <v>222</v>
      </c>
      <c r="G4" s="395" t="s">
        <v>223</v>
      </c>
      <c r="H4" s="395" t="s">
        <v>223</v>
      </c>
      <c r="I4" s="412" t="s">
        <v>27</v>
      </c>
      <c r="J4" s="395" t="s">
        <v>224</v>
      </c>
      <c r="K4" s="395" t="s">
        <v>60</v>
      </c>
    </row>
    <row r="5" spans="1:11" s="1" customFormat="1" ht="22.5">
      <c r="A5" s="413">
        <v>1</v>
      </c>
      <c r="B5" s="413" t="s">
        <v>227</v>
      </c>
      <c r="C5" s="413" t="s">
        <v>420</v>
      </c>
      <c r="D5" s="413" t="s">
        <v>421</v>
      </c>
      <c r="E5" s="413" t="s">
        <v>228</v>
      </c>
      <c r="F5" s="413" t="s">
        <v>422</v>
      </c>
      <c r="G5" s="413" t="s">
        <v>230</v>
      </c>
      <c r="H5" s="414">
        <v>233810</v>
      </c>
      <c r="I5" s="415">
        <v>4500</v>
      </c>
      <c r="J5" s="413" t="s">
        <v>389</v>
      </c>
      <c r="K5" s="413" t="s">
        <v>423</v>
      </c>
    </row>
    <row r="6" spans="1:11" s="1" customFormat="1" ht="22.5">
      <c r="A6" s="413">
        <v>2</v>
      </c>
      <c r="B6" s="413" t="s">
        <v>227</v>
      </c>
      <c r="C6" s="413" t="s">
        <v>420</v>
      </c>
      <c r="D6" s="413" t="s">
        <v>424</v>
      </c>
      <c r="E6" s="413" t="s">
        <v>228</v>
      </c>
      <c r="F6" s="413" t="s">
        <v>422</v>
      </c>
      <c r="G6" s="413" t="s">
        <v>230</v>
      </c>
      <c r="H6" s="414">
        <v>233810</v>
      </c>
      <c r="I6" s="415">
        <v>4500</v>
      </c>
      <c r="J6" s="413" t="s">
        <v>389</v>
      </c>
      <c r="K6" s="413" t="s">
        <v>423</v>
      </c>
    </row>
    <row r="7" spans="1:11" s="1" customFormat="1" ht="22.5">
      <c r="A7" s="413">
        <v>3</v>
      </c>
      <c r="B7" s="413" t="s">
        <v>227</v>
      </c>
      <c r="C7" s="413" t="s">
        <v>420</v>
      </c>
      <c r="D7" s="413" t="s">
        <v>425</v>
      </c>
      <c r="E7" s="413" t="s">
        <v>228</v>
      </c>
      <c r="F7" s="413" t="s">
        <v>422</v>
      </c>
      <c r="G7" s="413" t="s">
        <v>230</v>
      </c>
      <c r="H7" s="414">
        <v>233810</v>
      </c>
      <c r="I7" s="415">
        <v>4500</v>
      </c>
      <c r="J7" s="413" t="s">
        <v>389</v>
      </c>
      <c r="K7" s="413" t="s">
        <v>423</v>
      </c>
    </row>
    <row r="8" spans="1:11" s="1" customFormat="1" ht="22.5">
      <c r="A8" s="413">
        <v>4</v>
      </c>
      <c r="B8" s="413" t="s">
        <v>227</v>
      </c>
      <c r="C8" s="413" t="s">
        <v>420</v>
      </c>
      <c r="D8" s="413" t="s">
        <v>432</v>
      </c>
      <c r="E8" s="413" t="s">
        <v>228</v>
      </c>
      <c r="F8" s="413" t="s">
        <v>426</v>
      </c>
      <c r="G8" s="413" t="s">
        <v>230</v>
      </c>
      <c r="H8" s="414">
        <v>233810</v>
      </c>
      <c r="I8" s="415">
        <v>3800</v>
      </c>
      <c r="J8" s="413" t="s">
        <v>428</v>
      </c>
      <c r="K8" s="413" t="s">
        <v>423</v>
      </c>
    </row>
    <row r="9" spans="1:11" s="1" customFormat="1" ht="22.5">
      <c r="A9" s="413"/>
      <c r="B9" s="413"/>
      <c r="C9" s="413"/>
      <c r="D9" s="413"/>
      <c r="E9" s="413"/>
      <c r="F9" s="413" t="s">
        <v>427</v>
      </c>
      <c r="G9" s="413"/>
      <c r="H9" s="413"/>
      <c r="I9" s="415"/>
      <c r="J9" s="413"/>
      <c r="K9" s="413"/>
    </row>
    <row r="10" spans="1:11" s="1" customFormat="1" ht="22.5">
      <c r="A10" s="413">
        <v>5</v>
      </c>
      <c r="B10" s="413" t="s">
        <v>227</v>
      </c>
      <c r="C10" s="413" t="s">
        <v>420</v>
      </c>
      <c r="D10" s="413" t="s">
        <v>433</v>
      </c>
      <c r="E10" s="413" t="s">
        <v>228</v>
      </c>
      <c r="F10" s="413" t="s">
        <v>426</v>
      </c>
      <c r="G10" s="413" t="s">
        <v>230</v>
      </c>
      <c r="H10" s="414">
        <v>233810</v>
      </c>
      <c r="I10" s="415">
        <v>3800</v>
      </c>
      <c r="J10" s="413" t="s">
        <v>389</v>
      </c>
      <c r="K10" s="413" t="s">
        <v>423</v>
      </c>
    </row>
    <row r="11" spans="1:11" s="1" customFormat="1" ht="22.5">
      <c r="A11" s="413"/>
      <c r="B11" s="413"/>
      <c r="C11" s="413"/>
      <c r="D11" s="413"/>
      <c r="E11" s="413"/>
      <c r="F11" s="413" t="s">
        <v>427</v>
      </c>
      <c r="G11" s="413"/>
      <c r="H11" s="413"/>
      <c r="I11" s="415"/>
      <c r="J11" s="413"/>
      <c r="K11" s="413"/>
    </row>
    <row r="12" spans="1:11" s="1" customFormat="1" ht="22.5">
      <c r="A12" s="413">
        <v>6</v>
      </c>
      <c r="B12" s="413" t="s">
        <v>227</v>
      </c>
      <c r="C12" s="413" t="s">
        <v>420</v>
      </c>
      <c r="D12" s="413" t="s">
        <v>434</v>
      </c>
      <c r="E12" s="413" t="s">
        <v>228</v>
      </c>
      <c r="F12" s="413" t="s">
        <v>429</v>
      </c>
      <c r="G12" s="413"/>
      <c r="H12" s="414">
        <v>234026</v>
      </c>
      <c r="I12" s="415">
        <v>4200</v>
      </c>
      <c r="J12" s="413" t="s">
        <v>389</v>
      </c>
      <c r="K12" s="413" t="s">
        <v>17</v>
      </c>
    </row>
    <row r="13" spans="1:11" s="1" customFormat="1" ht="22.5">
      <c r="A13" s="413">
        <v>7</v>
      </c>
      <c r="B13" s="413" t="s">
        <v>227</v>
      </c>
      <c r="C13" s="413" t="s">
        <v>420</v>
      </c>
      <c r="D13" s="413" t="s">
        <v>435</v>
      </c>
      <c r="E13" s="413" t="s">
        <v>228</v>
      </c>
      <c r="F13" s="413" t="s">
        <v>426</v>
      </c>
      <c r="G13" s="413" t="s">
        <v>230</v>
      </c>
      <c r="H13" s="414">
        <v>235122</v>
      </c>
      <c r="I13" s="415">
        <v>2600</v>
      </c>
      <c r="J13" s="413" t="s">
        <v>389</v>
      </c>
      <c r="K13" s="413" t="s">
        <v>17</v>
      </c>
    </row>
    <row r="14" spans="1:11" s="1" customFormat="1" ht="22.5">
      <c r="A14" s="413"/>
      <c r="B14" s="413"/>
      <c r="C14" s="413"/>
      <c r="D14" s="413"/>
      <c r="E14" s="413"/>
      <c r="F14" s="413" t="s">
        <v>427</v>
      </c>
      <c r="G14" s="413"/>
      <c r="H14" s="413"/>
      <c r="I14" s="415"/>
      <c r="J14" s="413"/>
      <c r="K14" s="413"/>
    </row>
    <row r="15" spans="1:11" s="1" customFormat="1" ht="22.5">
      <c r="A15" s="413">
        <v>8</v>
      </c>
      <c r="B15" s="413" t="s">
        <v>227</v>
      </c>
      <c r="C15" s="413" t="s">
        <v>420</v>
      </c>
      <c r="D15" s="413" t="s">
        <v>436</v>
      </c>
      <c r="E15" s="413" t="s">
        <v>228</v>
      </c>
      <c r="F15" s="413" t="s">
        <v>426</v>
      </c>
      <c r="G15" s="413" t="s">
        <v>230</v>
      </c>
      <c r="H15" s="414">
        <v>235363</v>
      </c>
      <c r="I15" s="415">
        <v>2600</v>
      </c>
      <c r="J15" s="413" t="s">
        <v>389</v>
      </c>
      <c r="K15" s="413" t="s">
        <v>17</v>
      </c>
    </row>
    <row r="16" spans="1:11" s="1" customFormat="1" ht="22.5">
      <c r="A16" s="413"/>
      <c r="B16" s="413"/>
      <c r="C16" s="413"/>
      <c r="D16" s="413"/>
      <c r="E16" s="413"/>
      <c r="F16" s="413" t="s">
        <v>427</v>
      </c>
      <c r="G16" s="413"/>
      <c r="H16" s="413"/>
      <c r="I16" s="415"/>
      <c r="J16" s="413"/>
      <c r="K16" s="413"/>
    </row>
    <row r="17" spans="1:11" s="1" customFormat="1" ht="22.5">
      <c r="A17" s="413">
        <v>9</v>
      </c>
      <c r="B17" s="413" t="s">
        <v>227</v>
      </c>
      <c r="C17" s="413" t="s">
        <v>420</v>
      </c>
      <c r="D17" s="413" t="s">
        <v>437</v>
      </c>
      <c r="E17" s="413" t="s">
        <v>228</v>
      </c>
      <c r="F17" s="413" t="s">
        <v>430</v>
      </c>
      <c r="G17" s="413" t="s">
        <v>230</v>
      </c>
      <c r="H17" s="414">
        <v>235363</v>
      </c>
      <c r="I17" s="415">
        <v>16000</v>
      </c>
      <c r="J17" s="413" t="s">
        <v>389</v>
      </c>
      <c r="K17" s="413" t="s">
        <v>17</v>
      </c>
    </row>
    <row r="18" spans="1:11" s="1" customFormat="1" ht="22.5">
      <c r="A18" s="413"/>
      <c r="B18" s="413"/>
      <c r="C18" s="413"/>
      <c r="D18" s="413"/>
      <c r="E18" s="413"/>
      <c r="F18" s="413" t="s">
        <v>431</v>
      </c>
      <c r="G18" s="413"/>
      <c r="H18" s="413"/>
      <c r="I18" s="415"/>
      <c r="J18" s="413"/>
      <c r="K18" s="413"/>
    </row>
    <row r="19" spans="1:11" s="1" customFormat="1" ht="22.5">
      <c r="A19" s="413">
        <v>10</v>
      </c>
      <c r="B19" s="413" t="s">
        <v>227</v>
      </c>
      <c r="C19" s="413" t="s">
        <v>420</v>
      </c>
      <c r="D19" s="413" t="s">
        <v>438</v>
      </c>
      <c r="E19" s="413" t="s">
        <v>228</v>
      </c>
      <c r="F19" s="413" t="s">
        <v>430</v>
      </c>
      <c r="G19" s="413" t="s">
        <v>230</v>
      </c>
      <c r="H19" s="414">
        <v>235363</v>
      </c>
      <c r="I19" s="415">
        <v>16000</v>
      </c>
      <c r="J19" s="413" t="s">
        <v>389</v>
      </c>
      <c r="K19" s="413" t="s">
        <v>17</v>
      </c>
    </row>
    <row r="20" spans="1:11" s="1" customFormat="1" ht="22.5">
      <c r="A20" s="413"/>
      <c r="B20" s="413"/>
      <c r="C20" s="413"/>
      <c r="D20" s="413"/>
      <c r="E20" s="413"/>
      <c r="F20" s="413" t="s">
        <v>431</v>
      </c>
      <c r="G20" s="413"/>
      <c r="H20" s="413"/>
      <c r="I20" s="415"/>
      <c r="J20" s="413"/>
      <c r="K20" s="413"/>
    </row>
    <row r="21" spans="1:11" s="1" customFormat="1" ht="22.5">
      <c r="A21" s="413">
        <v>11</v>
      </c>
      <c r="B21" s="413" t="s">
        <v>227</v>
      </c>
      <c r="C21" s="413" t="s">
        <v>420</v>
      </c>
      <c r="D21" s="413" t="s">
        <v>439</v>
      </c>
      <c r="E21" s="413" t="s">
        <v>228</v>
      </c>
      <c r="F21" s="413" t="s">
        <v>426</v>
      </c>
      <c r="G21" s="413" t="s">
        <v>230</v>
      </c>
      <c r="H21" s="414">
        <v>235725</v>
      </c>
      <c r="I21" s="415">
        <v>2600</v>
      </c>
      <c r="J21" s="413" t="s">
        <v>389</v>
      </c>
      <c r="K21" s="413" t="s">
        <v>17</v>
      </c>
    </row>
    <row r="22" spans="1:11" s="1" customFormat="1" ht="22.5">
      <c r="A22" s="413"/>
      <c r="B22" s="413"/>
      <c r="C22" s="413"/>
      <c r="D22" s="413"/>
      <c r="E22" s="413"/>
      <c r="F22" s="413" t="s">
        <v>427</v>
      </c>
      <c r="G22" s="413"/>
      <c r="H22" s="413"/>
      <c r="I22" s="415"/>
      <c r="J22" s="413"/>
      <c r="K22" s="413"/>
    </row>
    <row r="23" spans="1:11" s="1" customFormat="1" ht="22.5">
      <c r="A23" s="413">
        <v>12</v>
      </c>
      <c r="B23" s="413" t="s">
        <v>227</v>
      </c>
      <c r="C23" s="413" t="s">
        <v>420</v>
      </c>
      <c r="D23" s="413" t="s">
        <v>440</v>
      </c>
      <c r="E23" s="413" t="s">
        <v>228</v>
      </c>
      <c r="F23" s="413" t="s">
        <v>422</v>
      </c>
      <c r="G23" s="413" t="s">
        <v>230</v>
      </c>
      <c r="H23" s="414">
        <v>235725</v>
      </c>
      <c r="I23" s="415">
        <v>1800</v>
      </c>
      <c r="J23" s="413" t="s">
        <v>428</v>
      </c>
      <c r="K23" s="413" t="s">
        <v>17</v>
      </c>
    </row>
    <row r="24" spans="1:11" s="1" customFormat="1" ht="22.5">
      <c r="A24" s="413">
        <v>13</v>
      </c>
      <c r="B24" s="413" t="s">
        <v>227</v>
      </c>
      <c r="C24" s="413" t="s">
        <v>420</v>
      </c>
      <c r="D24" s="413" t="s">
        <v>441</v>
      </c>
      <c r="E24" s="413" t="s">
        <v>228</v>
      </c>
      <c r="F24" s="413" t="s">
        <v>422</v>
      </c>
      <c r="G24" s="413" t="s">
        <v>230</v>
      </c>
      <c r="H24" s="414">
        <v>235725</v>
      </c>
      <c r="I24" s="415">
        <v>1800</v>
      </c>
      <c r="J24" s="413" t="s">
        <v>389</v>
      </c>
      <c r="K24" s="413" t="s">
        <v>17</v>
      </c>
    </row>
    <row r="25" spans="1:11" s="1" customFormat="1" ht="22.5">
      <c r="A25" s="574" t="s">
        <v>1259</v>
      </c>
      <c r="B25" s="574"/>
      <c r="C25" s="574"/>
      <c r="D25" s="574"/>
      <c r="E25" s="574"/>
      <c r="F25" s="574"/>
      <c r="G25" s="574"/>
      <c r="H25" s="575"/>
      <c r="I25" s="416">
        <f>SUM(I5:I24)</f>
        <v>68700</v>
      </c>
      <c r="J25" s="417"/>
      <c r="K25" s="418"/>
    </row>
    <row r="26" spans="1:11" s="1" customFormat="1" ht="22.5">
      <c r="A26" s="557" t="s">
        <v>310</v>
      </c>
      <c r="B26" s="558"/>
      <c r="C26" s="558"/>
      <c r="D26" s="558"/>
      <c r="E26" s="558"/>
      <c r="F26" s="558"/>
      <c r="G26" s="558"/>
      <c r="H26" s="559"/>
      <c r="I26" s="412">
        <v>68700</v>
      </c>
      <c r="J26" s="413"/>
      <c r="K26" s="413"/>
    </row>
    <row r="27" spans="1:11" s="1" customFormat="1" ht="22.5">
      <c r="A27" s="413">
        <v>14</v>
      </c>
      <c r="B27" s="413" t="s">
        <v>227</v>
      </c>
      <c r="C27" s="413" t="s">
        <v>420</v>
      </c>
      <c r="D27" s="413" t="s">
        <v>442</v>
      </c>
      <c r="E27" s="413" t="s">
        <v>228</v>
      </c>
      <c r="F27" s="413" t="s">
        <v>422</v>
      </c>
      <c r="G27" s="413" t="s">
        <v>230</v>
      </c>
      <c r="H27" s="414">
        <v>235725</v>
      </c>
      <c r="I27" s="415">
        <v>1800</v>
      </c>
      <c r="J27" s="413" t="s">
        <v>428</v>
      </c>
      <c r="K27" s="413" t="s">
        <v>17</v>
      </c>
    </row>
    <row r="28" spans="1:11" s="1" customFormat="1" ht="22.5">
      <c r="A28" s="413">
        <v>15</v>
      </c>
      <c r="B28" s="413" t="s">
        <v>227</v>
      </c>
      <c r="C28" s="413" t="s">
        <v>420</v>
      </c>
      <c r="D28" s="413" t="s">
        <v>443</v>
      </c>
      <c r="E28" s="413" t="s">
        <v>228</v>
      </c>
      <c r="F28" s="413" t="s">
        <v>422</v>
      </c>
      <c r="G28" s="413" t="s">
        <v>230</v>
      </c>
      <c r="H28" s="414">
        <v>235725</v>
      </c>
      <c r="I28" s="415">
        <v>1800</v>
      </c>
      <c r="J28" s="413" t="s">
        <v>389</v>
      </c>
      <c r="K28" s="413" t="s">
        <v>17</v>
      </c>
    </row>
    <row r="29" spans="1:11" s="1" customFormat="1" ht="22.5">
      <c r="A29" s="413">
        <v>16</v>
      </c>
      <c r="B29" s="413" t="s">
        <v>227</v>
      </c>
      <c r="C29" s="413" t="s">
        <v>420</v>
      </c>
      <c r="D29" s="413" t="s">
        <v>444</v>
      </c>
      <c r="E29" s="413" t="s">
        <v>228</v>
      </c>
      <c r="F29" s="413" t="s">
        <v>446</v>
      </c>
      <c r="G29" s="413" t="s">
        <v>230</v>
      </c>
      <c r="H29" s="414">
        <v>235725</v>
      </c>
      <c r="I29" s="415">
        <v>2500</v>
      </c>
      <c r="J29" s="413" t="s">
        <v>389</v>
      </c>
      <c r="K29" s="413" t="s">
        <v>17</v>
      </c>
    </row>
    <row r="30" spans="1:11" s="1" customFormat="1" ht="22.5">
      <c r="A30" s="413">
        <v>17</v>
      </c>
      <c r="B30" s="413" t="s">
        <v>227</v>
      </c>
      <c r="C30" s="413" t="s">
        <v>420</v>
      </c>
      <c r="D30" s="413" t="s">
        <v>445</v>
      </c>
      <c r="E30" s="413" t="s">
        <v>228</v>
      </c>
      <c r="F30" s="413" t="s">
        <v>446</v>
      </c>
      <c r="G30" s="413" t="s">
        <v>230</v>
      </c>
      <c r="H30" s="414">
        <v>235725</v>
      </c>
      <c r="I30" s="415">
        <v>2500</v>
      </c>
      <c r="J30" s="413" t="s">
        <v>389</v>
      </c>
      <c r="K30" s="413" t="s">
        <v>17</v>
      </c>
    </row>
    <row r="31" spans="1:11" s="1" customFormat="1" ht="22.5">
      <c r="A31" s="413">
        <v>18</v>
      </c>
      <c r="B31" s="413" t="s">
        <v>227</v>
      </c>
      <c r="C31" s="413" t="s">
        <v>420</v>
      </c>
      <c r="D31" s="413" t="s">
        <v>447</v>
      </c>
      <c r="E31" s="413" t="s">
        <v>228</v>
      </c>
      <c r="F31" s="413" t="s">
        <v>446</v>
      </c>
      <c r="G31" s="413" t="s">
        <v>230</v>
      </c>
      <c r="H31" s="414">
        <v>235726</v>
      </c>
      <c r="I31" s="415">
        <v>2500</v>
      </c>
      <c r="J31" s="413" t="s">
        <v>389</v>
      </c>
      <c r="K31" s="413" t="s">
        <v>17</v>
      </c>
    </row>
    <row r="32" spans="1:11" s="1" customFormat="1" ht="22.5">
      <c r="A32" s="413">
        <v>19</v>
      </c>
      <c r="B32" s="413" t="s">
        <v>227</v>
      </c>
      <c r="C32" s="413" t="s">
        <v>420</v>
      </c>
      <c r="D32" s="413" t="s">
        <v>448</v>
      </c>
      <c r="E32" s="413" t="s">
        <v>228</v>
      </c>
      <c r="F32" s="413" t="s">
        <v>446</v>
      </c>
      <c r="G32" s="413" t="s">
        <v>230</v>
      </c>
      <c r="H32" s="414">
        <v>235727</v>
      </c>
      <c r="I32" s="415">
        <v>2500</v>
      </c>
      <c r="J32" s="413" t="s">
        <v>389</v>
      </c>
      <c r="K32" s="413" t="s">
        <v>17</v>
      </c>
    </row>
    <row r="33" spans="1:11" s="1" customFormat="1" ht="22.5">
      <c r="A33" s="413">
        <v>20</v>
      </c>
      <c r="B33" s="413" t="s">
        <v>227</v>
      </c>
      <c r="C33" s="413" t="s">
        <v>420</v>
      </c>
      <c r="D33" s="413" t="s">
        <v>449</v>
      </c>
      <c r="E33" s="413" t="s">
        <v>228</v>
      </c>
      <c r="F33" s="413" t="s">
        <v>446</v>
      </c>
      <c r="G33" s="413" t="s">
        <v>230</v>
      </c>
      <c r="H33" s="414">
        <v>235728</v>
      </c>
      <c r="I33" s="415">
        <v>2500</v>
      </c>
      <c r="J33" s="413" t="s">
        <v>389</v>
      </c>
      <c r="K33" s="413" t="s">
        <v>17</v>
      </c>
    </row>
    <row r="34" spans="1:11" s="1" customFormat="1" ht="22.5">
      <c r="A34" s="413">
        <v>21</v>
      </c>
      <c r="B34" s="413" t="s">
        <v>227</v>
      </c>
      <c r="C34" s="413" t="s">
        <v>420</v>
      </c>
      <c r="D34" s="413" t="s">
        <v>450</v>
      </c>
      <c r="E34" s="413" t="s">
        <v>228</v>
      </c>
      <c r="F34" s="413" t="s">
        <v>451</v>
      </c>
      <c r="G34" s="413" t="s">
        <v>230</v>
      </c>
      <c r="H34" s="414">
        <v>235729</v>
      </c>
      <c r="I34" s="415">
        <v>2000</v>
      </c>
      <c r="J34" s="413" t="s">
        <v>379</v>
      </c>
      <c r="K34" s="413" t="s">
        <v>17</v>
      </c>
    </row>
    <row r="35" spans="1:11" s="1" customFormat="1" ht="22.5">
      <c r="A35" s="413">
        <v>22</v>
      </c>
      <c r="B35" s="413" t="s">
        <v>227</v>
      </c>
      <c r="C35" s="413" t="s">
        <v>420</v>
      </c>
      <c r="D35" s="413" t="s">
        <v>452</v>
      </c>
      <c r="E35" s="413" t="s">
        <v>228</v>
      </c>
      <c r="F35" s="413" t="s">
        <v>430</v>
      </c>
      <c r="G35" s="413" t="s">
        <v>230</v>
      </c>
      <c r="H35" s="414">
        <v>236572</v>
      </c>
      <c r="I35" s="415">
        <v>16000</v>
      </c>
      <c r="J35" s="413" t="s">
        <v>389</v>
      </c>
      <c r="K35" s="413" t="s">
        <v>17</v>
      </c>
    </row>
    <row r="36" spans="1:11" s="1" customFormat="1" ht="22.5">
      <c r="A36" s="413"/>
      <c r="B36" s="413"/>
      <c r="C36" s="413"/>
      <c r="D36" s="413"/>
      <c r="E36" s="413"/>
      <c r="F36" s="413" t="s">
        <v>431</v>
      </c>
      <c r="G36" s="413"/>
      <c r="H36" s="413"/>
      <c r="I36" s="415"/>
      <c r="J36" s="413"/>
      <c r="K36" s="413"/>
    </row>
    <row r="37" spans="1:11" s="1" customFormat="1" ht="22.5">
      <c r="A37" s="413">
        <v>23</v>
      </c>
      <c r="B37" s="413" t="s">
        <v>227</v>
      </c>
      <c r="C37" s="413" t="s">
        <v>420</v>
      </c>
      <c r="D37" s="413" t="s">
        <v>453</v>
      </c>
      <c r="E37" s="413" t="s">
        <v>228</v>
      </c>
      <c r="F37" s="413" t="s">
        <v>422</v>
      </c>
      <c r="G37" s="413" t="s">
        <v>230</v>
      </c>
      <c r="H37" s="414">
        <v>236572</v>
      </c>
      <c r="I37" s="415">
        <v>1800</v>
      </c>
      <c r="J37" s="413" t="s">
        <v>379</v>
      </c>
      <c r="K37" s="413" t="s">
        <v>17</v>
      </c>
    </row>
    <row r="38" spans="1:11" s="1" customFormat="1" ht="22.5">
      <c r="A38" s="413">
        <v>24</v>
      </c>
      <c r="B38" s="413" t="s">
        <v>227</v>
      </c>
      <c r="C38" s="413" t="s">
        <v>420</v>
      </c>
      <c r="D38" s="413" t="s">
        <v>454</v>
      </c>
      <c r="E38" s="413" t="s">
        <v>228</v>
      </c>
      <c r="F38" s="413" t="s">
        <v>422</v>
      </c>
      <c r="G38" s="413" t="s">
        <v>230</v>
      </c>
      <c r="H38" s="414">
        <v>236572</v>
      </c>
      <c r="I38" s="415">
        <v>1800</v>
      </c>
      <c r="J38" s="413" t="s">
        <v>428</v>
      </c>
      <c r="K38" s="413" t="s">
        <v>17</v>
      </c>
    </row>
    <row r="39" spans="1:11" s="1" customFormat="1" ht="22.5">
      <c r="A39" s="413">
        <v>25</v>
      </c>
      <c r="B39" s="413" t="s">
        <v>227</v>
      </c>
      <c r="C39" s="413" t="s">
        <v>420</v>
      </c>
      <c r="D39" s="413" t="s">
        <v>455</v>
      </c>
      <c r="E39" s="413" t="s">
        <v>228</v>
      </c>
      <c r="F39" s="413" t="s">
        <v>422</v>
      </c>
      <c r="G39" s="413" t="s">
        <v>230</v>
      </c>
      <c r="H39" s="414">
        <v>236572</v>
      </c>
      <c r="I39" s="415">
        <v>1800</v>
      </c>
      <c r="J39" s="413" t="s">
        <v>379</v>
      </c>
      <c r="K39" s="413" t="s">
        <v>17</v>
      </c>
    </row>
    <row r="40" spans="1:11" s="1" customFormat="1" ht="22.5">
      <c r="A40" s="413">
        <v>26</v>
      </c>
      <c r="B40" s="413" t="s">
        <v>227</v>
      </c>
      <c r="C40" s="413" t="s">
        <v>420</v>
      </c>
      <c r="D40" s="413" t="s">
        <v>456</v>
      </c>
      <c r="E40" s="413" t="s">
        <v>228</v>
      </c>
      <c r="F40" s="413" t="s">
        <v>422</v>
      </c>
      <c r="G40" s="413" t="s">
        <v>230</v>
      </c>
      <c r="H40" s="414">
        <v>236572</v>
      </c>
      <c r="I40" s="415">
        <v>1800</v>
      </c>
      <c r="J40" s="413" t="s">
        <v>389</v>
      </c>
      <c r="K40" s="413" t="s">
        <v>17</v>
      </c>
    </row>
    <row r="41" spans="1:11" s="1" customFormat="1" ht="22.5">
      <c r="A41" s="413">
        <v>27</v>
      </c>
      <c r="B41" s="413" t="s">
        <v>227</v>
      </c>
      <c r="C41" s="413" t="s">
        <v>420</v>
      </c>
      <c r="D41" s="413" t="s">
        <v>458</v>
      </c>
      <c r="E41" s="413" t="s">
        <v>228</v>
      </c>
      <c r="F41" s="413" t="s">
        <v>457</v>
      </c>
      <c r="G41" s="413" t="s">
        <v>230</v>
      </c>
      <c r="H41" s="414">
        <v>236572</v>
      </c>
      <c r="I41" s="415">
        <v>2600</v>
      </c>
      <c r="J41" s="413" t="s">
        <v>389</v>
      </c>
      <c r="K41" s="413" t="s">
        <v>17</v>
      </c>
    </row>
    <row r="42" spans="1:11" s="1" customFormat="1" ht="22.5">
      <c r="A42" s="413">
        <v>28</v>
      </c>
      <c r="B42" s="413" t="s">
        <v>227</v>
      </c>
      <c r="C42" s="413" t="s">
        <v>420</v>
      </c>
      <c r="D42" s="413" t="s">
        <v>459</v>
      </c>
      <c r="E42" s="413" t="s">
        <v>228</v>
      </c>
      <c r="F42" s="413" t="s">
        <v>457</v>
      </c>
      <c r="G42" s="413" t="s">
        <v>230</v>
      </c>
      <c r="H42" s="414">
        <v>236583</v>
      </c>
      <c r="I42" s="415">
        <v>2600</v>
      </c>
      <c r="J42" s="413" t="s">
        <v>389</v>
      </c>
      <c r="K42" s="413" t="s">
        <v>17</v>
      </c>
    </row>
    <row r="43" spans="1:11" s="1" customFormat="1" ht="22.5">
      <c r="A43" s="413">
        <v>29</v>
      </c>
      <c r="B43" s="413" t="s">
        <v>227</v>
      </c>
      <c r="C43" s="413" t="s">
        <v>420</v>
      </c>
      <c r="D43" s="413" t="s">
        <v>460</v>
      </c>
      <c r="E43" s="413" t="s">
        <v>228</v>
      </c>
      <c r="F43" s="413" t="s">
        <v>422</v>
      </c>
      <c r="G43" s="413" t="s">
        <v>230</v>
      </c>
      <c r="H43" s="414">
        <v>236823</v>
      </c>
      <c r="I43" s="415">
        <v>1800</v>
      </c>
      <c r="J43" s="413" t="s">
        <v>428</v>
      </c>
      <c r="K43" s="413" t="s">
        <v>17</v>
      </c>
    </row>
    <row r="44" spans="1:11" s="1" customFormat="1" ht="22.5">
      <c r="A44" s="413">
        <v>30</v>
      </c>
      <c r="B44" s="413" t="s">
        <v>227</v>
      </c>
      <c r="C44" s="413" t="s">
        <v>420</v>
      </c>
      <c r="D44" s="413" t="s">
        <v>461</v>
      </c>
      <c r="E44" s="413" t="s">
        <v>228</v>
      </c>
      <c r="F44" s="413" t="s">
        <v>422</v>
      </c>
      <c r="G44" s="413" t="s">
        <v>230</v>
      </c>
      <c r="H44" s="414">
        <v>236823</v>
      </c>
      <c r="I44" s="415">
        <v>1800</v>
      </c>
      <c r="J44" s="413" t="s">
        <v>428</v>
      </c>
      <c r="K44" s="413" t="s">
        <v>17</v>
      </c>
    </row>
    <row r="45" spans="1:11" s="1" customFormat="1" ht="22.5">
      <c r="A45" s="413">
        <v>31</v>
      </c>
      <c r="B45" s="413" t="s">
        <v>227</v>
      </c>
      <c r="C45" s="413" t="s">
        <v>420</v>
      </c>
      <c r="D45" s="413" t="s">
        <v>462</v>
      </c>
      <c r="E45" s="413" t="s">
        <v>228</v>
      </c>
      <c r="F45" s="413" t="s">
        <v>451</v>
      </c>
      <c r="G45" s="413" t="s">
        <v>230</v>
      </c>
      <c r="H45" s="414">
        <v>236823</v>
      </c>
      <c r="I45" s="415">
        <v>2000</v>
      </c>
      <c r="J45" s="413" t="s">
        <v>389</v>
      </c>
      <c r="K45" s="413" t="s">
        <v>17</v>
      </c>
    </row>
    <row r="46" spans="1:11" s="1" customFormat="1" ht="22.5">
      <c r="A46" s="574" t="s">
        <v>1259</v>
      </c>
      <c r="B46" s="574"/>
      <c r="C46" s="574"/>
      <c r="D46" s="574"/>
      <c r="E46" s="574"/>
      <c r="F46" s="574"/>
      <c r="G46" s="574"/>
      <c r="H46" s="575"/>
      <c r="I46" s="416">
        <f>SUM(I26:I45)</f>
        <v>120800</v>
      </c>
      <c r="J46" s="417"/>
      <c r="K46" s="418"/>
    </row>
    <row r="47" spans="1:11" s="1" customFormat="1" ht="22.5">
      <c r="A47" s="557" t="s">
        <v>310</v>
      </c>
      <c r="B47" s="558"/>
      <c r="C47" s="558"/>
      <c r="D47" s="558"/>
      <c r="E47" s="558"/>
      <c r="F47" s="558"/>
      <c r="G47" s="558"/>
      <c r="H47" s="559"/>
      <c r="I47" s="412">
        <v>120800</v>
      </c>
      <c r="J47" s="413"/>
      <c r="K47" s="413"/>
    </row>
    <row r="48" spans="1:11" s="1" customFormat="1" ht="22.5">
      <c r="A48" s="413">
        <v>32</v>
      </c>
      <c r="B48" s="413" t="s">
        <v>227</v>
      </c>
      <c r="C48" s="413" t="s">
        <v>420</v>
      </c>
      <c r="D48" s="413" t="s">
        <v>463</v>
      </c>
      <c r="E48" s="413" t="s">
        <v>228</v>
      </c>
      <c r="F48" s="413" t="s">
        <v>451</v>
      </c>
      <c r="G48" s="413" t="s">
        <v>230</v>
      </c>
      <c r="H48" s="414">
        <v>236823</v>
      </c>
      <c r="I48" s="415">
        <v>2000</v>
      </c>
      <c r="J48" s="413" t="s">
        <v>389</v>
      </c>
      <c r="K48" s="413" t="s">
        <v>17</v>
      </c>
    </row>
    <row r="49" spans="1:11" s="1" customFormat="1" ht="22.5">
      <c r="A49" s="413">
        <v>33</v>
      </c>
      <c r="B49" s="413" t="s">
        <v>227</v>
      </c>
      <c r="C49" s="413" t="s">
        <v>420</v>
      </c>
      <c r="D49" s="413" t="s">
        <v>464</v>
      </c>
      <c r="E49" s="413" t="s">
        <v>228</v>
      </c>
      <c r="F49" s="413" t="s">
        <v>451</v>
      </c>
      <c r="G49" s="413" t="s">
        <v>230</v>
      </c>
      <c r="H49" s="414">
        <v>236823</v>
      </c>
      <c r="I49" s="415">
        <v>2000</v>
      </c>
      <c r="J49" s="413" t="s">
        <v>389</v>
      </c>
      <c r="K49" s="413" t="s">
        <v>17</v>
      </c>
    </row>
    <row r="50" spans="1:11" s="1" customFormat="1" ht="22.5">
      <c r="A50" s="413">
        <v>34</v>
      </c>
      <c r="B50" s="413" t="s">
        <v>227</v>
      </c>
      <c r="C50" s="413" t="s">
        <v>420</v>
      </c>
      <c r="D50" s="413" t="s">
        <v>465</v>
      </c>
      <c r="E50" s="413" t="s">
        <v>228</v>
      </c>
      <c r="F50" s="413" t="s">
        <v>451</v>
      </c>
      <c r="G50" s="413" t="s">
        <v>230</v>
      </c>
      <c r="H50" s="414">
        <v>237231</v>
      </c>
      <c r="I50" s="415">
        <v>2500</v>
      </c>
      <c r="J50" s="413" t="s">
        <v>389</v>
      </c>
      <c r="K50" s="413" t="s">
        <v>17</v>
      </c>
    </row>
    <row r="51" spans="1:11" s="1" customFormat="1" ht="22.5">
      <c r="A51" s="413">
        <v>35</v>
      </c>
      <c r="B51" s="413" t="s">
        <v>227</v>
      </c>
      <c r="C51" s="413" t="s">
        <v>420</v>
      </c>
      <c r="D51" s="413" t="s">
        <v>466</v>
      </c>
      <c r="E51" s="413" t="s">
        <v>228</v>
      </c>
      <c r="F51" s="413" t="s">
        <v>446</v>
      </c>
      <c r="G51" s="413" t="s">
        <v>230</v>
      </c>
      <c r="H51" s="414">
        <v>237645</v>
      </c>
      <c r="I51" s="415">
        <v>2500</v>
      </c>
      <c r="J51" s="413" t="s">
        <v>389</v>
      </c>
      <c r="K51" s="413" t="s">
        <v>17</v>
      </c>
    </row>
    <row r="52" spans="1:11" s="1" customFormat="1" ht="22.5">
      <c r="A52" s="413">
        <v>36</v>
      </c>
      <c r="B52" s="413" t="s">
        <v>227</v>
      </c>
      <c r="C52" s="413" t="s">
        <v>420</v>
      </c>
      <c r="D52" s="413" t="s">
        <v>467</v>
      </c>
      <c r="E52" s="413" t="s">
        <v>228</v>
      </c>
      <c r="F52" s="413" t="s">
        <v>446</v>
      </c>
      <c r="G52" s="413" t="s">
        <v>230</v>
      </c>
      <c r="H52" s="414">
        <v>237645</v>
      </c>
      <c r="I52" s="415">
        <v>2500</v>
      </c>
      <c r="J52" s="413" t="s">
        <v>389</v>
      </c>
      <c r="K52" s="413" t="s">
        <v>17</v>
      </c>
    </row>
    <row r="53" spans="1:11" s="1" customFormat="1" ht="22.5">
      <c r="A53" s="413">
        <v>37</v>
      </c>
      <c r="B53" s="413" t="s">
        <v>227</v>
      </c>
      <c r="C53" s="413" t="s">
        <v>420</v>
      </c>
      <c r="D53" s="413" t="s">
        <v>468</v>
      </c>
      <c r="E53" s="413" t="s">
        <v>228</v>
      </c>
      <c r="F53" s="413" t="s">
        <v>446</v>
      </c>
      <c r="G53" s="413" t="s">
        <v>230</v>
      </c>
      <c r="H53" s="414">
        <v>237646</v>
      </c>
      <c r="I53" s="415">
        <v>2500</v>
      </c>
      <c r="J53" s="413" t="s">
        <v>389</v>
      </c>
      <c r="K53" s="413" t="s">
        <v>17</v>
      </c>
    </row>
    <row r="54" spans="1:11" s="1" customFormat="1" ht="22.5">
      <c r="A54" s="413">
        <v>38</v>
      </c>
      <c r="B54" s="413" t="s">
        <v>227</v>
      </c>
      <c r="C54" s="413" t="s">
        <v>420</v>
      </c>
      <c r="D54" s="413" t="s">
        <v>469</v>
      </c>
      <c r="E54" s="413" t="s">
        <v>228</v>
      </c>
      <c r="F54" s="413" t="s">
        <v>446</v>
      </c>
      <c r="G54" s="413" t="s">
        <v>230</v>
      </c>
      <c r="H54" s="414">
        <v>237647</v>
      </c>
      <c r="I54" s="415">
        <v>2500</v>
      </c>
      <c r="J54" s="413" t="s">
        <v>389</v>
      </c>
      <c r="K54" s="413" t="s">
        <v>17</v>
      </c>
    </row>
    <row r="55" spans="1:11" s="1" customFormat="1" ht="22.5">
      <c r="A55" s="413">
        <v>39</v>
      </c>
      <c r="B55" s="413" t="s">
        <v>227</v>
      </c>
      <c r="C55" s="413" t="s">
        <v>420</v>
      </c>
      <c r="D55" s="413" t="s">
        <v>470</v>
      </c>
      <c r="E55" s="413" t="s">
        <v>228</v>
      </c>
      <c r="F55" s="413" t="s">
        <v>446</v>
      </c>
      <c r="G55" s="413" t="s">
        <v>230</v>
      </c>
      <c r="H55" s="414">
        <v>237648</v>
      </c>
      <c r="I55" s="415">
        <v>2500</v>
      </c>
      <c r="J55" s="413" t="s">
        <v>389</v>
      </c>
      <c r="K55" s="413" t="s">
        <v>17</v>
      </c>
    </row>
    <row r="56" spans="1:11" s="1" customFormat="1" ht="22.5">
      <c r="A56" s="413">
        <v>40</v>
      </c>
      <c r="B56" s="413" t="s">
        <v>227</v>
      </c>
      <c r="C56" s="413" t="s">
        <v>420</v>
      </c>
      <c r="D56" s="413" t="s">
        <v>471</v>
      </c>
      <c r="E56" s="413" t="s">
        <v>228</v>
      </c>
      <c r="F56" s="413" t="s">
        <v>446</v>
      </c>
      <c r="G56" s="413" t="s">
        <v>230</v>
      </c>
      <c r="H56" s="414">
        <v>237649</v>
      </c>
      <c r="I56" s="415">
        <v>2500</v>
      </c>
      <c r="J56" s="413" t="s">
        <v>389</v>
      </c>
      <c r="K56" s="413" t="s">
        <v>17</v>
      </c>
    </row>
    <row r="57" spans="1:11" s="1" customFormat="1" ht="22.5">
      <c r="A57" s="413">
        <v>41</v>
      </c>
      <c r="B57" s="413" t="s">
        <v>227</v>
      </c>
      <c r="C57" s="413" t="s">
        <v>420</v>
      </c>
      <c r="D57" s="413" t="s">
        <v>472</v>
      </c>
      <c r="E57" s="413" t="s">
        <v>228</v>
      </c>
      <c r="F57" s="413" t="s">
        <v>451</v>
      </c>
      <c r="G57" s="413" t="s">
        <v>230</v>
      </c>
      <c r="H57" s="414">
        <v>237645</v>
      </c>
      <c r="I57" s="415">
        <v>2000</v>
      </c>
      <c r="J57" s="413" t="s">
        <v>389</v>
      </c>
      <c r="K57" s="413" t="s">
        <v>17</v>
      </c>
    </row>
    <row r="58" spans="1:11" s="1" customFormat="1" ht="22.5">
      <c r="A58" s="413">
        <v>42</v>
      </c>
      <c r="B58" s="413" t="s">
        <v>227</v>
      </c>
      <c r="C58" s="413" t="s">
        <v>420</v>
      </c>
      <c r="D58" s="413" t="s">
        <v>473</v>
      </c>
      <c r="E58" s="413" t="s">
        <v>228</v>
      </c>
      <c r="F58" s="413" t="s">
        <v>426</v>
      </c>
      <c r="G58" s="413" t="s">
        <v>230</v>
      </c>
      <c r="H58" s="414">
        <v>237673</v>
      </c>
      <c r="I58" s="415">
        <v>1800</v>
      </c>
      <c r="J58" s="413" t="s">
        <v>389</v>
      </c>
      <c r="K58" s="413" t="s">
        <v>17</v>
      </c>
    </row>
    <row r="59" spans="1:11" s="1" customFormat="1" ht="22.5">
      <c r="A59" s="413"/>
      <c r="B59" s="413"/>
      <c r="C59" s="413"/>
      <c r="D59" s="413"/>
      <c r="E59" s="413"/>
      <c r="F59" s="413" t="s">
        <v>474</v>
      </c>
      <c r="G59" s="413"/>
      <c r="H59" s="414"/>
      <c r="I59" s="415"/>
      <c r="J59" s="413"/>
      <c r="K59" s="413"/>
    </row>
    <row r="60" spans="1:11" s="1" customFormat="1" ht="22.5">
      <c r="A60" s="413">
        <v>43</v>
      </c>
      <c r="B60" s="413" t="s">
        <v>227</v>
      </c>
      <c r="C60" s="413" t="s">
        <v>420</v>
      </c>
      <c r="D60" s="413" t="s">
        <v>475</v>
      </c>
      <c r="E60" s="413" t="s">
        <v>228</v>
      </c>
      <c r="F60" s="413" t="s">
        <v>451</v>
      </c>
      <c r="G60" s="413" t="s">
        <v>230</v>
      </c>
      <c r="H60" s="414">
        <v>238015</v>
      </c>
      <c r="I60" s="415">
        <v>1000</v>
      </c>
      <c r="J60" s="413" t="s">
        <v>389</v>
      </c>
      <c r="K60" s="413" t="s">
        <v>17</v>
      </c>
    </row>
    <row r="61" spans="1:11" s="1" customFormat="1" ht="22.5">
      <c r="A61" s="413">
        <v>44</v>
      </c>
      <c r="B61" s="413" t="s">
        <v>227</v>
      </c>
      <c r="C61" s="413" t="s">
        <v>420</v>
      </c>
      <c r="D61" s="413" t="s">
        <v>476</v>
      </c>
      <c r="E61" s="413" t="s">
        <v>228</v>
      </c>
      <c r="F61" s="413" t="s">
        <v>451</v>
      </c>
      <c r="G61" s="413" t="s">
        <v>230</v>
      </c>
      <c r="H61" s="414">
        <v>238015</v>
      </c>
      <c r="I61" s="415">
        <v>1000</v>
      </c>
      <c r="J61" s="413" t="s">
        <v>478</v>
      </c>
      <c r="K61" s="413" t="s">
        <v>17</v>
      </c>
    </row>
    <row r="62" spans="1:11" s="1" customFormat="1" ht="22.5">
      <c r="A62" s="413">
        <v>45</v>
      </c>
      <c r="B62" s="413" t="s">
        <v>227</v>
      </c>
      <c r="C62" s="413" t="s">
        <v>420</v>
      </c>
      <c r="D62" s="413" t="s">
        <v>477</v>
      </c>
      <c r="E62" s="413" t="s">
        <v>228</v>
      </c>
      <c r="F62" s="413" t="s">
        <v>451</v>
      </c>
      <c r="G62" s="413" t="s">
        <v>230</v>
      </c>
      <c r="H62" s="414">
        <v>238015</v>
      </c>
      <c r="I62" s="415">
        <v>1000</v>
      </c>
      <c r="J62" s="413" t="s">
        <v>389</v>
      </c>
      <c r="K62" s="413" t="s">
        <v>17</v>
      </c>
    </row>
    <row r="63" spans="1:11" s="1" customFormat="1" ht="22.5">
      <c r="A63" s="413">
        <v>46</v>
      </c>
      <c r="B63" s="413" t="s">
        <v>227</v>
      </c>
      <c r="C63" s="413" t="s">
        <v>420</v>
      </c>
      <c r="D63" s="413" t="s">
        <v>480</v>
      </c>
      <c r="E63" s="413" t="s">
        <v>228</v>
      </c>
      <c r="F63" s="413" t="s">
        <v>426</v>
      </c>
      <c r="G63" s="413" t="s">
        <v>230</v>
      </c>
      <c r="H63" s="414">
        <v>238015</v>
      </c>
      <c r="I63" s="415">
        <v>1600</v>
      </c>
      <c r="J63" s="413" t="s">
        <v>478</v>
      </c>
      <c r="K63" s="413" t="s">
        <v>17</v>
      </c>
    </row>
    <row r="64" spans="1:11" s="1" customFormat="1" ht="22.5">
      <c r="A64" s="413"/>
      <c r="B64" s="413"/>
      <c r="C64" s="413"/>
      <c r="D64" s="413"/>
      <c r="E64" s="413"/>
      <c r="F64" s="413" t="s">
        <v>479</v>
      </c>
      <c r="G64" s="413"/>
      <c r="H64" s="414"/>
      <c r="I64" s="415"/>
      <c r="J64" s="413"/>
      <c r="K64" s="413"/>
    </row>
    <row r="65" spans="1:11" s="1" customFormat="1" ht="22.5">
      <c r="A65" s="413">
        <v>47</v>
      </c>
      <c r="B65" s="413" t="s">
        <v>227</v>
      </c>
      <c r="C65" s="413" t="s">
        <v>420</v>
      </c>
      <c r="D65" s="413" t="s">
        <v>482</v>
      </c>
      <c r="E65" s="413" t="s">
        <v>228</v>
      </c>
      <c r="F65" s="413" t="s">
        <v>426</v>
      </c>
      <c r="G65" s="413" t="s">
        <v>230</v>
      </c>
      <c r="H65" s="414">
        <v>238015</v>
      </c>
      <c r="I65" s="415">
        <v>1600</v>
      </c>
      <c r="J65" s="413" t="s">
        <v>478</v>
      </c>
      <c r="K65" s="413" t="s">
        <v>17</v>
      </c>
    </row>
    <row r="66" spans="1:11" s="1" customFormat="1" ht="22.5">
      <c r="A66" s="413"/>
      <c r="B66" s="413"/>
      <c r="C66" s="413"/>
      <c r="D66" s="413"/>
      <c r="E66" s="413"/>
      <c r="F66" s="413" t="s">
        <v>481</v>
      </c>
      <c r="G66" s="413"/>
      <c r="H66" s="414"/>
      <c r="I66" s="415"/>
      <c r="J66" s="413"/>
      <c r="K66" s="413"/>
    </row>
    <row r="67" spans="1:11" s="1" customFormat="1" ht="22.5">
      <c r="A67" s="574" t="s">
        <v>1259</v>
      </c>
      <c r="B67" s="574"/>
      <c r="C67" s="574"/>
      <c r="D67" s="574"/>
      <c r="E67" s="574"/>
      <c r="F67" s="574"/>
      <c r="G67" s="574"/>
      <c r="H67" s="575"/>
      <c r="I67" s="416">
        <f>SUM(I47:I66)</f>
        <v>152300</v>
      </c>
      <c r="J67" s="417"/>
      <c r="K67" s="418"/>
    </row>
    <row r="68" spans="1:11" s="1" customFormat="1" ht="22.5">
      <c r="A68" s="557" t="s">
        <v>310</v>
      </c>
      <c r="B68" s="558"/>
      <c r="C68" s="558"/>
      <c r="D68" s="558"/>
      <c r="E68" s="558"/>
      <c r="F68" s="558"/>
      <c r="G68" s="558"/>
      <c r="H68" s="559"/>
      <c r="I68" s="412">
        <v>152300</v>
      </c>
      <c r="J68" s="413"/>
      <c r="K68" s="413"/>
    </row>
    <row r="69" spans="1:11" s="1" customFormat="1" ht="22.5">
      <c r="A69" s="413">
        <v>48</v>
      </c>
      <c r="B69" s="413" t="s">
        <v>227</v>
      </c>
      <c r="C69" s="413" t="s">
        <v>420</v>
      </c>
      <c r="D69" s="413" t="s">
        <v>483</v>
      </c>
      <c r="E69" s="413" t="s">
        <v>228</v>
      </c>
      <c r="F69" s="413" t="s">
        <v>426</v>
      </c>
      <c r="G69" s="413" t="s">
        <v>230</v>
      </c>
      <c r="H69" s="414">
        <v>238015</v>
      </c>
      <c r="I69" s="415">
        <v>2500</v>
      </c>
      <c r="J69" s="413" t="s">
        <v>478</v>
      </c>
      <c r="K69" s="413" t="s">
        <v>17</v>
      </c>
    </row>
    <row r="70" spans="1:11" s="1" customFormat="1" ht="22.5">
      <c r="A70" s="413"/>
      <c r="B70" s="413"/>
      <c r="C70" s="413"/>
      <c r="D70" s="413"/>
      <c r="E70" s="413"/>
      <c r="F70" s="413" t="s">
        <v>484</v>
      </c>
      <c r="G70" s="413"/>
      <c r="H70" s="414"/>
      <c r="I70" s="415"/>
      <c r="J70" s="413"/>
      <c r="K70" s="413"/>
    </row>
    <row r="71" spans="1:11" s="1" customFormat="1" ht="22.5">
      <c r="A71" s="413">
        <v>49</v>
      </c>
      <c r="B71" s="413" t="s">
        <v>227</v>
      </c>
      <c r="C71" s="413" t="s">
        <v>420</v>
      </c>
      <c r="D71" s="413" t="s">
        <v>485</v>
      </c>
      <c r="E71" s="413" t="s">
        <v>228</v>
      </c>
      <c r="F71" s="413" t="s">
        <v>426</v>
      </c>
      <c r="G71" s="413" t="s">
        <v>230</v>
      </c>
      <c r="H71" s="414">
        <v>238015</v>
      </c>
      <c r="I71" s="415">
        <v>3000</v>
      </c>
      <c r="J71" s="413" t="s">
        <v>389</v>
      </c>
      <c r="K71" s="413" t="s">
        <v>17</v>
      </c>
    </row>
    <row r="72" spans="1:11" s="1" customFormat="1" ht="22.5">
      <c r="A72" s="413"/>
      <c r="B72" s="413"/>
      <c r="C72" s="413"/>
      <c r="D72" s="413"/>
      <c r="E72" s="413"/>
      <c r="F72" s="413" t="s">
        <v>486</v>
      </c>
      <c r="G72" s="413"/>
      <c r="H72" s="414"/>
      <c r="I72" s="415"/>
      <c r="J72" s="413"/>
      <c r="K72" s="413"/>
    </row>
    <row r="73" spans="1:11" s="1" customFormat="1" ht="22.5">
      <c r="A73" s="413">
        <v>50</v>
      </c>
      <c r="B73" s="413" t="s">
        <v>227</v>
      </c>
      <c r="C73" s="413" t="s">
        <v>420</v>
      </c>
      <c r="D73" s="413" t="s">
        <v>1122</v>
      </c>
      <c r="E73" s="413" t="s">
        <v>228</v>
      </c>
      <c r="F73" s="413" t="s">
        <v>487</v>
      </c>
      <c r="G73" s="413" t="s">
        <v>230</v>
      </c>
      <c r="H73" s="414">
        <v>238015</v>
      </c>
      <c r="I73" s="415">
        <v>22650</v>
      </c>
      <c r="J73" s="413" t="s">
        <v>389</v>
      </c>
      <c r="K73" s="413" t="s">
        <v>17</v>
      </c>
    </row>
    <row r="74" spans="1:11" s="1" customFormat="1" ht="22.5">
      <c r="A74" s="413">
        <v>51</v>
      </c>
      <c r="B74" s="413" t="s">
        <v>227</v>
      </c>
      <c r="C74" s="413" t="s">
        <v>420</v>
      </c>
      <c r="D74" s="413" t="s">
        <v>488</v>
      </c>
      <c r="E74" s="413" t="s">
        <v>228</v>
      </c>
      <c r="F74" s="413" t="s">
        <v>426</v>
      </c>
      <c r="G74" s="413" t="s">
        <v>230</v>
      </c>
      <c r="H74" s="414">
        <v>238015</v>
      </c>
      <c r="I74" s="415">
        <v>2500</v>
      </c>
      <c r="J74" s="413" t="s">
        <v>389</v>
      </c>
      <c r="K74" s="413" t="s">
        <v>17</v>
      </c>
    </row>
    <row r="75" spans="1:11" s="1" customFormat="1" ht="22.5">
      <c r="A75" s="413"/>
      <c r="B75" s="413"/>
      <c r="C75" s="413"/>
      <c r="D75" s="413"/>
      <c r="E75" s="413"/>
      <c r="F75" s="413" t="s">
        <v>427</v>
      </c>
      <c r="G75" s="413"/>
      <c r="H75" s="414"/>
      <c r="I75" s="415"/>
      <c r="J75" s="413"/>
      <c r="K75" s="413"/>
    </row>
    <row r="76" spans="1:11" s="1" customFormat="1" ht="22.5">
      <c r="A76" s="413">
        <v>52</v>
      </c>
      <c r="B76" s="413" t="s">
        <v>227</v>
      </c>
      <c r="C76" s="413" t="s">
        <v>420</v>
      </c>
      <c r="D76" s="413" t="s">
        <v>489</v>
      </c>
      <c r="E76" s="413" t="s">
        <v>228</v>
      </c>
      <c r="F76" s="413" t="s">
        <v>426</v>
      </c>
      <c r="G76" s="413" t="s">
        <v>230</v>
      </c>
      <c r="H76" s="414">
        <v>238015</v>
      </c>
      <c r="I76" s="415">
        <v>2500</v>
      </c>
      <c r="J76" s="413" t="s">
        <v>389</v>
      </c>
      <c r="K76" s="413" t="s">
        <v>17</v>
      </c>
    </row>
    <row r="77" spans="1:11" s="1" customFormat="1" ht="22.5">
      <c r="A77" s="413"/>
      <c r="B77" s="413"/>
      <c r="C77" s="413"/>
      <c r="D77" s="413"/>
      <c r="E77" s="413"/>
      <c r="F77" s="413" t="s">
        <v>427</v>
      </c>
      <c r="G77" s="413"/>
      <c r="H77" s="414"/>
      <c r="I77" s="415"/>
      <c r="J77" s="413"/>
      <c r="K77" s="413"/>
    </row>
    <row r="78" spans="1:11" s="1" customFormat="1" ht="22.5">
      <c r="A78" s="413">
        <v>53</v>
      </c>
      <c r="B78" s="413" t="s">
        <v>227</v>
      </c>
      <c r="C78" s="413" t="s">
        <v>420</v>
      </c>
      <c r="D78" s="413" t="s">
        <v>490</v>
      </c>
      <c r="E78" s="413" t="s">
        <v>228</v>
      </c>
      <c r="F78" s="413" t="s">
        <v>426</v>
      </c>
      <c r="G78" s="413" t="s">
        <v>230</v>
      </c>
      <c r="H78" s="414">
        <v>238015</v>
      </c>
      <c r="I78" s="415">
        <v>2500</v>
      </c>
      <c r="J78" s="413" t="s">
        <v>389</v>
      </c>
      <c r="K78" s="413" t="s">
        <v>17</v>
      </c>
    </row>
    <row r="79" spans="1:11" s="1" customFormat="1" ht="22.5">
      <c r="A79" s="413"/>
      <c r="B79" s="413"/>
      <c r="C79" s="413"/>
      <c r="D79" s="413"/>
      <c r="E79" s="413"/>
      <c r="F79" s="413" t="s">
        <v>427</v>
      </c>
      <c r="G79" s="413"/>
      <c r="H79" s="414"/>
      <c r="I79" s="415"/>
      <c r="J79" s="413"/>
      <c r="K79" s="413"/>
    </row>
    <row r="80" spans="1:11" s="1" customFormat="1" ht="22.5">
      <c r="A80" s="413">
        <v>54</v>
      </c>
      <c r="B80" s="413" t="s">
        <v>227</v>
      </c>
      <c r="C80" s="413" t="s">
        <v>420</v>
      </c>
      <c r="D80" s="413" t="s">
        <v>491</v>
      </c>
      <c r="E80" s="413" t="s">
        <v>228</v>
      </c>
      <c r="F80" s="413" t="s">
        <v>492</v>
      </c>
      <c r="G80" s="413" t="s">
        <v>230</v>
      </c>
      <c r="H80" s="414" t="s">
        <v>494</v>
      </c>
      <c r="I80" s="415">
        <v>10560</v>
      </c>
      <c r="J80" s="413" t="s">
        <v>478</v>
      </c>
      <c r="K80" s="413" t="s">
        <v>17</v>
      </c>
    </row>
    <row r="81" spans="1:11" s="1" customFormat="1" ht="22.5">
      <c r="A81" s="413"/>
      <c r="B81" s="413"/>
      <c r="C81" s="413"/>
      <c r="D81" s="413"/>
      <c r="E81" s="413"/>
      <c r="F81" s="413" t="s">
        <v>493</v>
      </c>
      <c r="G81" s="413"/>
      <c r="H81" s="414"/>
      <c r="I81" s="415"/>
      <c r="J81" s="413"/>
      <c r="K81" s="413"/>
    </row>
    <row r="82" spans="1:11" s="1" customFormat="1" ht="22.5">
      <c r="A82" s="413">
        <v>55</v>
      </c>
      <c r="B82" s="413" t="s">
        <v>227</v>
      </c>
      <c r="C82" s="413" t="s">
        <v>420</v>
      </c>
      <c r="D82" s="413" t="s">
        <v>495</v>
      </c>
      <c r="E82" s="413" t="s">
        <v>228</v>
      </c>
      <c r="F82" s="413" t="s">
        <v>426</v>
      </c>
      <c r="G82" s="413" t="s">
        <v>230</v>
      </c>
      <c r="H82" s="414">
        <v>238272</v>
      </c>
      <c r="I82" s="415">
        <v>2600</v>
      </c>
      <c r="J82" s="413" t="s">
        <v>389</v>
      </c>
      <c r="K82" s="413" t="s">
        <v>17</v>
      </c>
    </row>
    <row r="83" spans="1:11" s="1" customFormat="1" ht="22.5">
      <c r="A83" s="413"/>
      <c r="B83" s="413"/>
      <c r="C83" s="413"/>
      <c r="D83" s="413"/>
      <c r="E83" s="413"/>
      <c r="F83" s="413" t="s">
        <v>427</v>
      </c>
      <c r="G83" s="413"/>
      <c r="H83" s="414"/>
      <c r="I83" s="415"/>
      <c r="J83" s="413"/>
      <c r="K83" s="413"/>
    </row>
    <row r="84" spans="1:11" s="1" customFormat="1" ht="22.5">
      <c r="A84" s="413">
        <v>56</v>
      </c>
      <c r="B84" s="413" t="s">
        <v>227</v>
      </c>
      <c r="C84" s="413" t="s">
        <v>420</v>
      </c>
      <c r="D84" s="413" t="s">
        <v>496</v>
      </c>
      <c r="E84" s="413" t="s">
        <v>228</v>
      </c>
      <c r="F84" s="413" t="s">
        <v>497</v>
      </c>
      <c r="G84" s="413" t="s">
        <v>230</v>
      </c>
      <c r="H84" s="414">
        <v>238272</v>
      </c>
      <c r="I84" s="415">
        <v>11200</v>
      </c>
      <c r="J84" s="413" t="s">
        <v>478</v>
      </c>
      <c r="K84" s="413" t="s">
        <v>17</v>
      </c>
    </row>
    <row r="85" spans="1:11" s="1" customFormat="1" ht="22.5">
      <c r="A85" s="413"/>
      <c r="B85" s="413"/>
      <c r="C85" s="413"/>
      <c r="D85" s="413"/>
      <c r="E85" s="413"/>
      <c r="F85" s="413" t="s">
        <v>498</v>
      </c>
      <c r="G85" s="413"/>
      <c r="H85" s="414"/>
      <c r="I85" s="415"/>
      <c r="J85" s="413"/>
      <c r="K85" s="413"/>
    </row>
    <row r="86" spans="1:11" s="1" customFormat="1" ht="22.5">
      <c r="A86" s="413">
        <v>57</v>
      </c>
      <c r="B86" s="413" t="s">
        <v>227</v>
      </c>
      <c r="C86" s="413" t="s">
        <v>420</v>
      </c>
      <c r="D86" s="413" t="s">
        <v>499</v>
      </c>
      <c r="E86" s="413" t="s">
        <v>228</v>
      </c>
      <c r="F86" s="413" t="s">
        <v>500</v>
      </c>
      <c r="G86" s="413" t="s">
        <v>230</v>
      </c>
      <c r="H86" s="414">
        <v>238272</v>
      </c>
      <c r="I86" s="415">
        <v>5000</v>
      </c>
      <c r="J86" s="413" t="s">
        <v>478</v>
      </c>
      <c r="K86" s="413" t="s">
        <v>17</v>
      </c>
    </row>
    <row r="87" spans="1:11" s="1" customFormat="1" ht="22.5">
      <c r="A87" s="413"/>
      <c r="B87" s="413"/>
      <c r="C87" s="413"/>
      <c r="D87" s="413"/>
      <c r="E87" s="413"/>
      <c r="F87" s="413" t="s">
        <v>501</v>
      </c>
      <c r="G87" s="413"/>
      <c r="H87" s="414"/>
      <c r="I87" s="415"/>
      <c r="J87" s="413"/>
      <c r="K87" s="413"/>
    </row>
    <row r="88" spans="1:11" s="1" customFormat="1" ht="22.5">
      <c r="A88" s="574" t="s">
        <v>1259</v>
      </c>
      <c r="B88" s="574"/>
      <c r="C88" s="574"/>
      <c r="D88" s="574"/>
      <c r="E88" s="574"/>
      <c r="F88" s="574"/>
      <c r="G88" s="574"/>
      <c r="H88" s="575"/>
      <c r="I88" s="416">
        <f>SUM(I68:I87)</f>
        <v>217310</v>
      </c>
      <c r="J88" s="417"/>
      <c r="K88" s="418"/>
    </row>
    <row r="89" spans="1:11" s="1" customFormat="1" ht="22.5">
      <c r="A89" s="557" t="s">
        <v>310</v>
      </c>
      <c r="B89" s="558"/>
      <c r="C89" s="558"/>
      <c r="D89" s="558"/>
      <c r="E89" s="558"/>
      <c r="F89" s="558"/>
      <c r="G89" s="558"/>
      <c r="H89" s="559"/>
      <c r="I89" s="412">
        <v>217310</v>
      </c>
      <c r="J89" s="413"/>
      <c r="K89" s="413"/>
    </row>
    <row r="90" spans="1:11" s="1" customFormat="1" ht="22.5">
      <c r="A90" s="413">
        <v>58</v>
      </c>
      <c r="B90" s="413" t="s">
        <v>227</v>
      </c>
      <c r="C90" s="413" t="s">
        <v>420</v>
      </c>
      <c r="D90" s="413" t="s">
        <v>502</v>
      </c>
      <c r="E90" s="413" t="s">
        <v>228</v>
      </c>
      <c r="F90" s="413" t="s">
        <v>500</v>
      </c>
      <c r="G90" s="413" t="s">
        <v>230</v>
      </c>
      <c r="H90" s="414">
        <v>238272</v>
      </c>
      <c r="I90" s="415">
        <v>5000</v>
      </c>
      <c r="J90" s="413" t="s">
        <v>478</v>
      </c>
      <c r="K90" s="413" t="s">
        <v>17</v>
      </c>
    </row>
    <row r="91" spans="1:11" s="1" customFormat="1" ht="22.5">
      <c r="A91" s="413"/>
      <c r="B91" s="413"/>
      <c r="C91" s="413"/>
      <c r="D91" s="413"/>
      <c r="E91" s="413"/>
      <c r="F91" s="413" t="s">
        <v>501</v>
      </c>
      <c r="G91" s="413"/>
      <c r="H91" s="414"/>
      <c r="I91" s="415"/>
      <c r="J91" s="413"/>
      <c r="K91" s="413"/>
    </row>
    <row r="92" spans="1:11" s="1" customFormat="1" ht="22.5">
      <c r="A92" s="413">
        <v>59</v>
      </c>
      <c r="B92" s="413" t="s">
        <v>227</v>
      </c>
      <c r="C92" s="413" t="s">
        <v>420</v>
      </c>
      <c r="D92" s="413" t="s">
        <v>503</v>
      </c>
      <c r="E92" s="413" t="s">
        <v>228</v>
      </c>
      <c r="F92" s="413" t="s">
        <v>500</v>
      </c>
      <c r="G92" s="413" t="s">
        <v>230</v>
      </c>
      <c r="H92" s="414">
        <v>238272</v>
      </c>
      <c r="I92" s="415">
        <v>5000</v>
      </c>
      <c r="J92" s="413" t="s">
        <v>478</v>
      </c>
      <c r="K92" s="413" t="s">
        <v>17</v>
      </c>
    </row>
    <row r="93" spans="1:11" s="1" customFormat="1" ht="22.5">
      <c r="A93" s="413"/>
      <c r="B93" s="413"/>
      <c r="C93" s="413"/>
      <c r="D93" s="413"/>
      <c r="E93" s="413"/>
      <c r="F93" s="413" t="s">
        <v>501</v>
      </c>
      <c r="G93" s="413"/>
      <c r="H93" s="414"/>
      <c r="I93" s="415"/>
      <c r="J93" s="413"/>
      <c r="K93" s="413"/>
    </row>
    <row r="94" spans="1:11" s="1" customFormat="1" ht="22.5">
      <c r="A94" s="413">
        <v>60</v>
      </c>
      <c r="B94" s="413" t="s">
        <v>227</v>
      </c>
      <c r="C94" s="413" t="s">
        <v>420</v>
      </c>
      <c r="D94" s="413" t="s">
        <v>504</v>
      </c>
      <c r="E94" s="413" t="s">
        <v>228</v>
      </c>
      <c r="F94" s="413" t="s">
        <v>500</v>
      </c>
      <c r="G94" s="413" t="s">
        <v>230</v>
      </c>
      <c r="H94" s="414">
        <v>238272</v>
      </c>
      <c r="I94" s="415">
        <v>5000</v>
      </c>
      <c r="J94" s="413" t="s">
        <v>478</v>
      </c>
      <c r="K94" s="413" t="s">
        <v>17</v>
      </c>
    </row>
    <row r="95" spans="1:11" s="1" customFormat="1" ht="22.5">
      <c r="A95" s="413"/>
      <c r="B95" s="413"/>
      <c r="C95" s="413"/>
      <c r="D95" s="413"/>
      <c r="E95" s="413"/>
      <c r="F95" s="413" t="s">
        <v>501</v>
      </c>
      <c r="G95" s="413"/>
      <c r="H95" s="414"/>
      <c r="I95" s="415"/>
      <c r="J95" s="413"/>
      <c r="K95" s="413"/>
    </row>
    <row r="96" spans="1:11" s="1" customFormat="1" ht="22.5">
      <c r="A96" s="413">
        <v>61</v>
      </c>
      <c r="B96" s="413" t="s">
        <v>227</v>
      </c>
      <c r="C96" s="413" t="s">
        <v>420</v>
      </c>
      <c r="D96" s="413" t="s">
        <v>505</v>
      </c>
      <c r="E96" s="413" t="s">
        <v>228</v>
      </c>
      <c r="F96" s="413" t="s">
        <v>506</v>
      </c>
      <c r="G96" s="413" t="s">
        <v>230</v>
      </c>
      <c r="H96" s="414">
        <v>238600</v>
      </c>
      <c r="I96" s="415">
        <v>5000</v>
      </c>
      <c r="J96" s="413" t="s">
        <v>389</v>
      </c>
      <c r="K96" s="413" t="s">
        <v>17</v>
      </c>
    </row>
    <row r="97" spans="1:11" s="1" customFormat="1" ht="22.5">
      <c r="A97" s="413">
        <v>62</v>
      </c>
      <c r="B97" s="413" t="s">
        <v>227</v>
      </c>
      <c r="C97" s="413" t="s">
        <v>420</v>
      </c>
      <c r="D97" s="413" t="s">
        <v>508</v>
      </c>
      <c r="E97" s="413" t="s">
        <v>228</v>
      </c>
      <c r="F97" s="413" t="s">
        <v>507</v>
      </c>
      <c r="G97" s="413" t="s">
        <v>230</v>
      </c>
      <c r="H97" s="414">
        <v>239123</v>
      </c>
      <c r="I97" s="415">
        <v>5780</v>
      </c>
      <c r="J97" s="413" t="s">
        <v>389</v>
      </c>
      <c r="K97" s="413" t="s">
        <v>17</v>
      </c>
    </row>
    <row r="98" spans="1:11" s="1" customFormat="1" ht="22.5">
      <c r="A98" s="413">
        <v>63</v>
      </c>
      <c r="B98" s="413" t="s">
        <v>227</v>
      </c>
      <c r="C98" s="413" t="s">
        <v>420</v>
      </c>
      <c r="D98" s="413" t="s">
        <v>509</v>
      </c>
      <c r="E98" s="413" t="s">
        <v>228</v>
      </c>
      <c r="F98" s="413" t="s">
        <v>507</v>
      </c>
      <c r="G98" s="413" t="s">
        <v>230</v>
      </c>
      <c r="H98" s="414">
        <v>239123</v>
      </c>
      <c r="I98" s="415">
        <v>5780</v>
      </c>
      <c r="J98" s="413" t="s">
        <v>389</v>
      </c>
      <c r="K98" s="413" t="s">
        <v>17</v>
      </c>
    </row>
    <row r="99" spans="1:11" s="1" customFormat="1" ht="22.5">
      <c r="A99" s="413">
        <v>64</v>
      </c>
      <c r="B99" s="413" t="s">
        <v>227</v>
      </c>
      <c r="C99" s="413" t="s">
        <v>420</v>
      </c>
      <c r="D99" s="413" t="s">
        <v>510</v>
      </c>
      <c r="E99" s="413" t="s">
        <v>228</v>
      </c>
      <c r="F99" s="413" t="s">
        <v>507</v>
      </c>
      <c r="G99" s="413" t="s">
        <v>230</v>
      </c>
      <c r="H99" s="414">
        <v>239124</v>
      </c>
      <c r="I99" s="415">
        <v>5780</v>
      </c>
      <c r="J99" s="413" t="s">
        <v>389</v>
      </c>
      <c r="K99" s="413" t="s">
        <v>17</v>
      </c>
    </row>
    <row r="100" spans="1:11" s="1" customFormat="1" ht="22.5">
      <c r="A100" s="413">
        <v>65</v>
      </c>
      <c r="B100" s="413" t="s">
        <v>227</v>
      </c>
      <c r="C100" s="413" t="s">
        <v>420</v>
      </c>
      <c r="D100" s="413" t="s">
        <v>511</v>
      </c>
      <c r="E100" s="413" t="s">
        <v>228</v>
      </c>
      <c r="F100" s="413" t="s">
        <v>512</v>
      </c>
      <c r="G100" s="413" t="s">
        <v>230</v>
      </c>
      <c r="H100" s="414">
        <v>239375</v>
      </c>
      <c r="I100" s="415">
        <v>16300</v>
      </c>
      <c r="J100" s="413" t="s">
        <v>389</v>
      </c>
      <c r="K100" s="413" t="s">
        <v>17</v>
      </c>
    </row>
    <row r="101" spans="1:11" s="1" customFormat="1" ht="22.5">
      <c r="A101" s="413"/>
      <c r="B101" s="413"/>
      <c r="C101" s="413"/>
      <c r="D101" s="413"/>
      <c r="E101" s="413"/>
      <c r="F101" s="413" t="s">
        <v>513</v>
      </c>
      <c r="G101" s="413"/>
      <c r="H101" s="414"/>
      <c r="I101" s="415"/>
      <c r="J101" s="413"/>
      <c r="K101" s="413"/>
    </row>
    <row r="102" spans="1:11" s="1" customFormat="1" ht="22.5">
      <c r="A102" s="413"/>
      <c r="B102" s="413"/>
      <c r="C102" s="413"/>
      <c r="D102" s="413"/>
      <c r="E102" s="413"/>
      <c r="F102" s="413" t="s">
        <v>514</v>
      </c>
      <c r="G102" s="413"/>
      <c r="H102" s="414"/>
      <c r="I102" s="415"/>
      <c r="J102" s="413"/>
      <c r="K102" s="413"/>
    </row>
    <row r="103" spans="1:11" s="1" customFormat="1" ht="22.5">
      <c r="A103" s="413">
        <v>66</v>
      </c>
      <c r="B103" s="413" t="s">
        <v>227</v>
      </c>
      <c r="C103" s="413" t="s">
        <v>420</v>
      </c>
      <c r="D103" s="413" t="s">
        <v>515</v>
      </c>
      <c r="E103" s="413" t="s">
        <v>228</v>
      </c>
      <c r="F103" s="413" t="s">
        <v>229</v>
      </c>
      <c r="G103" s="413" t="s">
        <v>230</v>
      </c>
      <c r="H103" s="414">
        <v>240049</v>
      </c>
      <c r="I103" s="415">
        <v>6800</v>
      </c>
      <c r="J103" s="413" t="s">
        <v>379</v>
      </c>
      <c r="K103" s="413" t="s">
        <v>17</v>
      </c>
    </row>
    <row r="104" spans="1:11" s="1" customFormat="1" ht="22.5">
      <c r="A104" s="413"/>
      <c r="B104" s="413"/>
      <c r="C104" s="413"/>
      <c r="D104" s="413"/>
      <c r="E104" s="413"/>
      <c r="F104" s="413" t="s">
        <v>516</v>
      </c>
      <c r="G104" s="413"/>
      <c r="H104" s="414"/>
      <c r="I104" s="415"/>
      <c r="J104" s="413"/>
      <c r="K104" s="413"/>
    </row>
    <row r="105" spans="1:11" s="1" customFormat="1" ht="22.5">
      <c r="A105" s="413">
        <v>67</v>
      </c>
      <c r="B105" s="413" t="s">
        <v>227</v>
      </c>
      <c r="C105" s="413" t="s">
        <v>420</v>
      </c>
      <c r="D105" s="413" t="s">
        <v>517</v>
      </c>
      <c r="E105" s="413" t="s">
        <v>228</v>
      </c>
      <c r="F105" s="413" t="s">
        <v>229</v>
      </c>
      <c r="G105" s="413" t="s">
        <v>230</v>
      </c>
      <c r="H105" s="414">
        <v>240049</v>
      </c>
      <c r="I105" s="415">
        <v>6800</v>
      </c>
      <c r="J105" s="413" t="s">
        <v>379</v>
      </c>
      <c r="K105" s="413" t="s">
        <v>17</v>
      </c>
    </row>
    <row r="106" spans="1:11" s="1" customFormat="1" ht="22.5">
      <c r="A106" s="413"/>
      <c r="B106" s="413"/>
      <c r="C106" s="413"/>
      <c r="D106" s="413"/>
      <c r="E106" s="413"/>
      <c r="F106" s="413" t="s">
        <v>516</v>
      </c>
      <c r="G106" s="413"/>
      <c r="H106" s="414"/>
      <c r="I106" s="415"/>
      <c r="J106" s="413"/>
      <c r="K106" s="413"/>
    </row>
    <row r="107" spans="1:11" ht="22.5">
      <c r="A107" s="413">
        <v>68</v>
      </c>
      <c r="B107" s="413" t="s">
        <v>227</v>
      </c>
      <c r="C107" s="413" t="s">
        <v>420</v>
      </c>
      <c r="D107" s="413" t="s">
        <v>518</v>
      </c>
      <c r="E107" s="413" t="s">
        <v>228</v>
      </c>
      <c r="F107" s="413" t="s">
        <v>229</v>
      </c>
      <c r="G107" s="413" t="s">
        <v>230</v>
      </c>
      <c r="H107" s="414">
        <v>240049</v>
      </c>
      <c r="I107" s="415">
        <v>6800</v>
      </c>
      <c r="J107" s="413" t="s">
        <v>379</v>
      </c>
      <c r="K107" s="413" t="s">
        <v>17</v>
      </c>
    </row>
    <row r="108" spans="1:11" s="1" customFormat="1" ht="22.5">
      <c r="A108" s="413"/>
      <c r="B108" s="413"/>
      <c r="C108" s="413"/>
      <c r="D108" s="413"/>
      <c r="E108" s="413"/>
      <c r="F108" s="413" t="s">
        <v>516</v>
      </c>
      <c r="G108" s="413"/>
      <c r="H108" s="414"/>
      <c r="I108" s="415"/>
      <c r="J108" s="413"/>
      <c r="K108" s="413"/>
    </row>
    <row r="109" spans="1:11" s="1" customFormat="1" ht="22.5">
      <c r="A109" s="574" t="s">
        <v>1259</v>
      </c>
      <c r="B109" s="574"/>
      <c r="C109" s="574"/>
      <c r="D109" s="574"/>
      <c r="E109" s="574"/>
      <c r="F109" s="574"/>
      <c r="G109" s="574"/>
      <c r="H109" s="575"/>
      <c r="I109" s="416">
        <f>SUM(I89:I108)</f>
        <v>291350</v>
      </c>
      <c r="J109" s="417"/>
      <c r="K109" s="418"/>
    </row>
    <row r="110" spans="1:11" ht="22.5">
      <c r="A110" s="557" t="s">
        <v>310</v>
      </c>
      <c r="B110" s="558"/>
      <c r="C110" s="558"/>
      <c r="D110" s="558"/>
      <c r="E110" s="558"/>
      <c r="F110" s="558"/>
      <c r="G110" s="558"/>
      <c r="H110" s="559"/>
      <c r="I110" s="412">
        <v>291350</v>
      </c>
      <c r="J110" s="395"/>
      <c r="K110" s="395"/>
    </row>
    <row r="111" spans="1:11" s="1" customFormat="1" ht="22.5">
      <c r="A111" s="413">
        <v>69</v>
      </c>
      <c r="B111" s="413" t="s">
        <v>227</v>
      </c>
      <c r="C111" s="413" t="s">
        <v>420</v>
      </c>
      <c r="D111" s="413" t="s">
        <v>1134</v>
      </c>
      <c r="E111" s="413" t="s">
        <v>228</v>
      </c>
      <c r="F111" s="413" t="s">
        <v>519</v>
      </c>
      <c r="G111" s="413" t="s">
        <v>230</v>
      </c>
      <c r="H111" s="414">
        <v>240049</v>
      </c>
      <c r="I111" s="415">
        <v>3500</v>
      </c>
      <c r="J111" s="413" t="s">
        <v>379</v>
      </c>
      <c r="K111" s="413" t="s">
        <v>17</v>
      </c>
    </row>
    <row r="112" spans="1:11" s="1" customFormat="1" ht="22.5">
      <c r="A112" s="413">
        <v>70</v>
      </c>
      <c r="B112" s="413" t="s">
        <v>227</v>
      </c>
      <c r="C112" s="413" t="s">
        <v>420</v>
      </c>
      <c r="D112" s="413" t="s">
        <v>521</v>
      </c>
      <c r="E112" s="413" t="s">
        <v>228</v>
      </c>
      <c r="F112" s="413" t="s">
        <v>229</v>
      </c>
      <c r="G112" s="413" t="s">
        <v>230</v>
      </c>
      <c r="H112" s="414">
        <v>240898</v>
      </c>
      <c r="I112" s="415">
        <v>3500</v>
      </c>
      <c r="J112" s="413" t="s">
        <v>428</v>
      </c>
      <c r="K112" s="413" t="s">
        <v>17</v>
      </c>
    </row>
    <row r="113" spans="1:11" s="1" customFormat="1" ht="22.5">
      <c r="A113" s="413"/>
      <c r="B113" s="413"/>
      <c r="C113" s="413"/>
      <c r="D113" s="413"/>
      <c r="E113" s="413"/>
      <c r="F113" s="413" t="s">
        <v>520</v>
      </c>
      <c r="G113" s="413"/>
      <c r="H113" s="414"/>
      <c r="I113" s="415"/>
      <c r="J113" s="413"/>
      <c r="K113" s="413"/>
    </row>
    <row r="114" spans="1:11" s="1" customFormat="1" ht="22.5">
      <c r="A114" s="413">
        <v>71</v>
      </c>
      <c r="B114" s="413" t="s">
        <v>227</v>
      </c>
      <c r="C114" s="413" t="s">
        <v>420</v>
      </c>
      <c r="D114" s="413" t="s">
        <v>522</v>
      </c>
      <c r="E114" s="413" t="s">
        <v>228</v>
      </c>
      <c r="F114" s="413" t="s">
        <v>229</v>
      </c>
      <c r="G114" s="413" t="s">
        <v>230</v>
      </c>
      <c r="H114" s="414">
        <v>240898</v>
      </c>
      <c r="I114" s="415">
        <v>3500</v>
      </c>
      <c r="J114" s="413" t="s">
        <v>428</v>
      </c>
      <c r="K114" s="413" t="s">
        <v>17</v>
      </c>
    </row>
    <row r="115" spans="1:11" s="1" customFormat="1" ht="22.5">
      <c r="A115" s="413"/>
      <c r="B115" s="413"/>
      <c r="C115" s="413"/>
      <c r="D115" s="413"/>
      <c r="E115" s="413"/>
      <c r="F115" s="413" t="s">
        <v>520</v>
      </c>
      <c r="G115" s="413"/>
      <c r="H115" s="414"/>
      <c r="I115" s="415"/>
      <c r="J115" s="413"/>
      <c r="K115" s="413"/>
    </row>
    <row r="116" spans="1:11" s="1" customFormat="1" ht="22.5">
      <c r="A116" s="413">
        <v>72</v>
      </c>
      <c r="B116" s="413" t="s">
        <v>227</v>
      </c>
      <c r="C116" s="413" t="s">
        <v>420</v>
      </c>
      <c r="D116" s="413" t="s">
        <v>523</v>
      </c>
      <c r="E116" s="413" t="s">
        <v>228</v>
      </c>
      <c r="F116" s="413" t="s">
        <v>229</v>
      </c>
      <c r="G116" s="413" t="s">
        <v>230</v>
      </c>
      <c r="H116" s="414">
        <v>240898</v>
      </c>
      <c r="I116" s="415">
        <v>3500</v>
      </c>
      <c r="J116" s="413" t="s">
        <v>428</v>
      </c>
      <c r="K116" s="413" t="s">
        <v>17</v>
      </c>
    </row>
    <row r="117" spans="1:11" s="1" customFormat="1" ht="22.5">
      <c r="A117" s="413"/>
      <c r="B117" s="413"/>
      <c r="C117" s="413"/>
      <c r="D117" s="413"/>
      <c r="E117" s="413"/>
      <c r="F117" s="413" t="s">
        <v>520</v>
      </c>
      <c r="G117" s="413"/>
      <c r="H117" s="414"/>
      <c r="I117" s="415"/>
      <c r="J117" s="413"/>
      <c r="K117" s="413"/>
    </row>
    <row r="118" spans="1:11" s="1" customFormat="1" ht="22.5">
      <c r="A118" s="413">
        <v>73</v>
      </c>
      <c r="B118" s="413" t="s">
        <v>227</v>
      </c>
      <c r="C118" s="413" t="s">
        <v>420</v>
      </c>
      <c r="D118" s="413" t="s">
        <v>524</v>
      </c>
      <c r="E118" s="413" t="s">
        <v>228</v>
      </c>
      <c r="F118" s="413" t="s">
        <v>229</v>
      </c>
      <c r="G118" s="413" t="s">
        <v>230</v>
      </c>
      <c r="H118" s="414">
        <v>241242</v>
      </c>
      <c r="I118" s="415">
        <v>3500</v>
      </c>
      <c r="J118" s="413" t="s">
        <v>428</v>
      </c>
      <c r="K118" s="413" t="s">
        <v>17</v>
      </c>
    </row>
    <row r="119" spans="1:11" s="1" customFormat="1" ht="22.5">
      <c r="A119" s="413"/>
      <c r="B119" s="413"/>
      <c r="C119" s="413"/>
      <c r="D119" s="413"/>
      <c r="E119" s="413"/>
      <c r="F119" s="413" t="s">
        <v>520</v>
      </c>
      <c r="G119" s="413"/>
      <c r="H119" s="414"/>
      <c r="I119" s="415"/>
      <c r="J119" s="413"/>
      <c r="K119" s="413"/>
    </row>
    <row r="120" spans="1:11" s="1" customFormat="1" ht="22.5">
      <c r="A120" s="413">
        <v>74</v>
      </c>
      <c r="B120" s="413" t="s">
        <v>227</v>
      </c>
      <c r="C120" s="413" t="s">
        <v>420</v>
      </c>
      <c r="D120" s="413" t="s">
        <v>525</v>
      </c>
      <c r="E120" s="413" t="s">
        <v>228</v>
      </c>
      <c r="F120" s="413" t="s">
        <v>229</v>
      </c>
      <c r="G120" s="413" t="s">
        <v>230</v>
      </c>
      <c r="H120" s="414">
        <v>241242</v>
      </c>
      <c r="I120" s="415">
        <v>3500</v>
      </c>
      <c r="J120" s="413" t="s">
        <v>428</v>
      </c>
      <c r="K120" s="413" t="s">
        <v>17</v>
      </c>
    </row>
    <row r="121" spans="1:11" s="1" customFormat="1" ht="22.5">
      <c r="A121" s="413"/>
      <c r="B121" s="413"/>
      <c r="C121" s="413"/>
      <c r="D121" s="413"/>
      <c r="E121" s="413"/>
      <c r="F121" s="413" t="s">
        <v>520</v>
      </c>
      <c r="G121" s="413"/>
      <c r="H121" s="414"/>
      <c r="I121" s="415"/>
      <c r="J121" s="413"/>
      <c r="K121" s="413"/>
    </row>
    <row r="122" spans="1:11" s="1" customFormat="1" ht="22.5">
      <c r="A122" s="413">
        <v>75</v>
      </c>
      <c r="B122" s="413" t="s">
        <v>227</v>
      </c>
      <c r="C122" s="413" t="s">
        <v>420</v>
      </c>
      <c r="D122" s="413" t="s">
        <v>526</v>
      </c>
      <c r="E122" s="413" t="s">
        <v>228</v>
      </c>
      <c r="F122" s="413" t="s">
        <v>229</v>
      </c>
      <c r="G122" s="413" t="s">
        <v>230</v>
      </c>
      <c r="H122" s="414">
        <v>241242</v>
      </c>
      <c r="I122" s="415">
        <v>3500</v>
      </c>
      <c r="J122" s="413" t="s">
        <v>428</v>
      </c>
      <c r="K122" s="413" t="s">
        <v>17</v>
      </c>
    </row>
    <row r="123" spans="1:11" s="1" customFormat="1" ht="22.5">
      <c r="A123" s="413"/>
      <c r="B123" s="413"/>
      <c r="C123" s="413"/>
      <c r="D123" s="413"/>
      <c r="E123" s="413"/>
      <c r="F123" s="413" t="s">
        <v>520</v>
      </c>
      <c r="G123" s="413"/>
      <c r="H123" s="414"/>
      <c r="I123" s="415"/>
      <c r="J123" s="413"/>
      <c r="K123" s="413"/>
    </row>
    <row r="124" spans="1:11" s="1" customFormat="1" ht="22.5">
      <c r="A124" s="413">
        <v>76</v>
      </c>
      <c r="B124" s="413" t="s">
        <v>227</v>
      </c>
      <c r="C124" s="413" t="s">
        <v>420</v>
      </c>
      <c r="D124" s="413" t="s">
        <v>527</v>
      </c>
      <c r="E124" s="413" t="s">
        <v>228</v>
      </c>
      <c r="F124" s="413" t="s">
        <v>229</v>
      </c>
      <c r="G124" s="413" t="s">
        <v>230</v>
      </c>
      <c r="H124" s="414">
        <v>241295</v>
      </c>
      <c r="I124" s="415">
        <v>16900</v>
      </c>
      <c r="J124" s="413" t="s">
        <v>389</v>
      </c>
      <c r="K124" s="413" t="s">
        <v>17</v>
      </c>
    </row>
    <row r="125" spans="1:11" s="1" customFormat="1" ht="22.5">
      <c r="A125" s="413"/>
      <c r="B125" s="413"/>
      <c r="C125" s="413"/>
      <c r="D125" s="413"/>
      <c r="E125" s="413"/>
      <c r="F125" s="413" t="s">
        <v>528</v>
      </c>
      <c r="G125" s="413"/>
      <c r="H125" s="414"/>
      <c r="I125" s="415"/>
      <c r="J125" s="413"/>
      <c r="K125" s="413"/>
    </row>
    <row r="126" spans="1:11" s="1" customFormat="1" ht="22.5">
      <c r="A126" s="413"/>
      <c r="B126" s="413"/>
      <c r="C126" s="413"/>
      <c r="D126" s="413"/>
      <c r="E126" s="413"/>
      <c r="F126" s="413" t="s">
        <v>529</v>
      </c>
      <c r="G126" s="413"/>
      <c r="H126" s="414"/>
      <c r="I126" s="415"/>
      <c r="J126" s="413"/>
      <c r="K126" s="413"/>
    </row>
    <row r="127" spans="1:11" s="1" customFormat="1" ht="22.5">
      <c r="A127" s="413">
        <v>77</v>
      </c>
      <c r="B127" s="413" t="s">
        <v>227</v>
      </c>
      <c r="C127" s="413" t="s">
        <v>420</v>
      </c>
      <c r="D127" s="413" t="s">
        <v>1135</v>
      </c>
      <c r="E127" s="413" t="s">
        <v>228</v>
      </c>
      <c r="F127" s="413" t="s">
        <v>322</v>
      </c>
      <c r="G127" s="413" t="s">
        <v>230</v>
      </c>
      <c r="H127" s="414">
        <v>241604</v>
      </c>
      <c r="I127" s="415">
        <v>1890</v>
      </c>
      <c r="J127" s="413" t="s">
        <v>428</v>
      </c>
      <c r="K127" s="413" t="s">
        <v>17</v>
      </c>
    </row>
    <row r="128" spans="1:11" s="1" customFormat="1" ht="22.5">
      <c r="A128" s="413">
        <v>78</v>
      </c>
      <c r="B128" s="413" t="s">
        <v>227</v>
      </c>
      <c r="C128" s="413" t="s">
        <v>420</v>
      </c>
      <c r="D128" s="413" t="s">
        <v>1136</v>
      </c>
      <c r="E128" s="413" t="s">
        <v>228</v>
      </c>
      <c r="F128" s="413" t="s">
        <v>322</v>
      </c>
      <c r="G128" s="413" t="s">
        <v>230</v>
      </c>
      <c r="H128" s="414">
        <v>241604</v>
      </c>
      <c r="I128" s="415">
        <v>1890</v>
      </c>
      <c r="J128" s="413" t="s">
        <v>389</v>
      </c>
      <c r="K128" s="413" t="s">
        <v>17</v>
      </c>
    </row>
    <row r="129" spans="1:11" s="1" customFormat="1" ht="22.5">
      <c r="A129" s="413">
        <v>79</v>
      </c>
      <c r="B129" s="413" t="s">
        <v>227</v>
      </c>
      <c r="C129" s="413" t="s">
        <v>420</v>
      </c>
      <c r="D129" s="413" t="s">
        <v>530</v>
      </c>
      <c r="E129" s="413" t="s">
        <v>531</v>
      </c>
      <c r="F129" s="413" t="s">
        <v>532</v>
      </c>
      <c r="G129" s="413" t="s">
        <v>230</v>
      </c>
      <c r="H129" s="414">
        <v>235301</v>
      </c>
      <c r="I129" s="415">
        <v>580</v>
      </c>
      <c r="J129" s="413" t="s">
        <v>379</v>
      </c>
      <c r="K129" s="413" t="s">
        <v>17</v>
      </c>
    </row>
    <row r="130" spans="1:11" s="1" customFormat="1" ht="22.5">
      <c r="A130" s="574" t="s">
        <v>1259</v>
      </c>
      <c r="B130" s="574"/>
      <c r="C130" s="574"/>
      <c r="D130" s="574"/>
      <c r="E130" s="574"/>
      <c r="F130" s="574"/>
      <c r="G130" s="574"/>
      <c r="H130" s="575"/>
      <c r="I130" s="416">
        <f>SUM(I110:I129)</f>
        <v>337110</v>
      </c>
      <c r="J130" s="417"/>
      <c r="K130" s="418"/>
    </row>
    <row r="131" spans="1:11" s="1" customFormat="1" ht="22.5">
      <c r="A131" s="557" t="s">
        <v>310</v>
      </c>
      <c r="B131" s="558"/>
      <c r="C131" s="558"/>
      <c r="D131" s="558"/>
      <c r="E131" s="558"/>
      <c r="F131" s="558"/>
      <c r="G131" s="558"/>
      <c r="H131" s="559"/>
      <c r="I131" s="412">
        <v>337110</v>
      </c>
      <c r="J131" s="413"/>
      <c r="K131" s="413"/>
    </row>
    <row r="132" spans="1:11" s="1" customFormat="1" ht="22.5">
      <c r="A132" s="413">
        <v>80</v>
      </c>
      <c r="B132" s="413" t="s">
        <v>227</v>
      </c>
      <c r="C132" s="413" t="s">
        <v>420</v>
      </c>
      <c r="D132" s="413" t="s">
        <v>533</v>
      </c>
      <c r="E132" s="413" t="s">
        <v>531</v>
      </c>
      <c r="F132" s="413" t="s">
        <v>532</v>
      </c>
      <c r="G132" s="413" t="s">
        <v>230</v>
      </c>
      <c r="H132" s="414">
        <v>235301</v>
      </c>
      <c r="I132" s="415">
        <v>580</v>
      </c>
      <c r="J132" s="413" t="s">
        <v>389</v>
      </c>
      <c r="K132" s="413" t="s">
        <v>17</v>
      </c>
    </row>
    <row r="133" spans="1:11" s="1" customFormat="1" ht="22.5">
      <c r="A133" s="413">
        <v>81</v>
      </c>
      <c r="B133" s="413" t="s">
        <v>227</v>
      </c>
      <c r="C133" s="413" t="s">
        <v>420</v>
      </c>
      <c r="D133" s="413" t="s">
        <v>534</v>
      </c>
      <c r="E133" s="413" t="s">
        <v>531</v>
      </c>
      <c r="F133" s="413" t="s">
        <v>532</v>
      </c>
      <c r="G133" s="413" t="s">
        <v>230</v>
      </c>
      <c r="H133" s="414">
        <v>235301</v>
      </c>
      <c r="I133" s="415">
        <v>580</v>
      </c>
      <c r="J133" s="413" t="s">
        <v>389</v>
      </c>
      <c r="K133" s="413" t="s">
        <v>17</v>
      </c>
    </row>
    <row r="134" spans="1:11" s="1" customFormat="1" ht="22.5">
      <c r="A134" s="413">
        <v>82</v>
      </c>
      <c r="B134" s="413" t="s">
        <v>227</v>
      </c>
      <c r="C134" s="413" t="s">
        <v>420</v>
      </c>
      <c r="D134" s="413" t="s">
        <v>535</v>
      </c>
      <c r="E134" s="413" t="s">
        <v>531</v>
      </c>
      <c r="F134" s="413" t="s">
        <v>532</v>
      </c>
      <c r="G134" s="413" t="s">
        <v>230</v>
      </c>
      <c r="H134" s="414">
        <v>235301</v>
      </c>
      <c r="I134" s="415">
        <v>580</v>
      </c>
      <c r="J134" s="413" t="s">
        <v>389</v>
      </c>
      <c r="K134" s="413" t="s">
        <v>17</v>
      </c>
    </row>
    <row r="135" spans="1:11" s="1" customFormat="1" ht="22.5">
      <c r="A135" s="413">
        <v>83</v>
      </c>
      <c r="B135" s="413" t="s">
        <v>227</v>
      </c>
      <c r="C135" s="413" t="s">
        <v>420</v>
      </c>
      <c r="D135" s="413" t="s">
        <v>536</v>
      </c>
      <c r="E135" s="413" t="s">
        <v>531</v>
      </c>
      <c r="F135" s="413" t="s">
        <v>532</v>
      </c>
      <c r="G135" s="413" t="s">
        <v>230</v>
      </c>
      <c r="H135" s="414">
        <v>235301</v>
      </c>
      <c r="I135" s="415">
        <v>580</v>
      </c>
      <c r="J135" s="413" t="s">
        <v>389</v>
      </c>
      <c r="K135" s="413" t="s">
        <v>17</v>
      </c>
    </row>
    <row r="136" spans="1:11" s="1" customFormat="1" ht="22.5">
      <c r="A136" s="413">
        <v>84</v>
      </c>
      <c r="B136" s="413" t="s">
        <v>227</v>
      </c>
      <c r="C136" s="413" t="s">
        <v>420</v>
      </c>
      <c r="D136" s="413" t="s">
        <v>537</v>
      </c>
      <c r="E136" s="413" t="s">
        <v>531</v>
      </c>
      <c r="F136" s="413" t="s">
        <v>539</v>
      </c>
      <c r="G136" s="413" t="s">
        <v>230</v>
      </c>
      <c r="H136" s="414">
        <v>235725</v>
      </c>
      <c r="I136" s="415">
        <v>11700</v>
      </c>
      <c r="J136" s="413" t="s">
        <v>428</v>
      </c>
      <c r="K136" s="413" t="s">
        <v>17</v>
      </c>
    </row>
    <row r="137" spans="1:11" s="1" customFormat="1" ht="22.5">
      <c r="A137" s="413"/>
      <c r="B137" s="413"/>
      <c r="C137" s="413"/>
      <c r="D137" s="419" t="s">
        <v>538</v>
      </c>
      <c r="E137" s="413"/>
      <c r="F137" s="413" t="s">
        <v>540</v>
      </c>
      <c r="G137" s="413"/>
      <c r="H137" s="414"/>
      <c r="I137" s="415"/>
      <c r="J137" s="413"/>
      <c r="K137" s="413"/>
    </row>
    <row r="138" spans="1:11" s="1" customFormat="1" ht="22.5">
      <c r="A138" s="413">
        <v>85</v>
      </c>
      <c r="B138" s="413" t="s">
        <v>227</v>
      </c>
      <c r="C138" s="413" t="s">
        <v>420</v>
      </c>
      <c r="D138" s="413" t="s">
        <v>541</v>
      </c>
      <c r="E138" s="413" t="s">
        <v>531</v>
      </c>
      <c r="F138" s="413" t="s">
        <v>542</v>
      </c>
      <c r="G138" s="413" t="s">
        <v>230</v>
      </c>
      <c r="H138" s="414">
        <v>235725</v>
      </c>
      <c r="I138" s="415">
        <v>1200</v>
      </c>
      <c r="J138" s="413" t="s">
        <v>428</v>
      </c>
      <c r="K138" s="413" t="s">
        <v>17</v>
      </c>
    </row>
    <row r="139" spans="1:11" s="1" customFormat="1" ht="22.5">
      <c r="A139" s="413">
        <v>86</v>
      </c>
      <c r="B139" s="413" t="s">
        <v>227</v>
      </c>
      <c r="C139" s="413" t="s">
        <v>420</v>
      </c>
      <c r="D139" s="413" t="s">
        <v>543</v>
      </c>
      <c r="E139" s="413" t="s">
        <v>531</v>
      </c>
      <c r="F139" s="413" t="s">
        <v>544</v>
      </c>
      <c r="G139" s="413" t="s">
        <v>230</v>
      </c>
      <c r="H139" s="414">
        <v>235725</v>
      </c>
      <c r="I139" s="415">
        <v>1200</v>
      </c>
      <c r="J139" s="413" t="s">
        <v>389</v>
      </c>
      <c r="K139" s="413" t="s">
        <v>17</v>
      </c>
    </row>
    <row r="140" spans="1:11" s="1" customFormat="1" ht="22.5">
      <c r="A140" s="413"/>
      <c r="B140" s="413"/>
      <c r="C140" s="413"/>
      <c r="D140" s="413"/>
      <c r="E140" s="413"/>
      <c r="F140" s="413" t="s">
        <v>545</v>
      </c>
      <c r="G140" s="413"/>
      <c r="H140" s="414"/>
      <c r="I140" s="415"/>
      <c r="J140" s="413"/>
      <c r="K140" s="413"/>
    </row>
    <row r="141" spans="1:11" s="1" customFormat="1" ht="22.5">
      <c r="A141" s="413">
        <v>87</v>
      </c>
      <c r="B141" s="413" t="s">
        <v>227</v>
      </c>
      <c r="C141" s="413" t="s">
        <v>420</v>
      </c>
      <c r="D141" s="413" t="s">
        <v>546</v>
      </c>
      <c r="E141" s="413" t="s">
        <v>531</v>
      </c>
      <c r="F141" s="413" t="s">
        <v>547</v>
      </c>
      <c r="G141" s="413" t="s">
        <v>230</v>
      </c>
      <c r="H141" s="414">
        <v>235725</v>
      </c>
      <c r="I141" s="415">
        <v>1200</v>
      </c>
      <c r="J141" s="413" t="s">
        <v>428</v>
      </c>
      <c r="K141" s="413" t="s">
        <v>17</v>
      </c>
    </row>
    <row r="142" spans="1:11" s="1" customFormat="1" ht="22.5">
      <c r="A142" s="413"/>
      <c r="B142" s="413"/>
      <c r="C142" s="413"/>
      <c r="D142" s="413"/>
      <c r="E142" s="413"/>
      <c r="F142" s="413" t="s">
        <v>548</v>
      </c>
      <c r="G142" s="413"/>
      <c r="H142" s="414"/>
      <c r="I142" s="415"/>
      <c r="J142" s="413"/>
      <c r="K142" s="413"/>
    </row>
    <row r="143" spans="1:11" s="1" customFormat="1" ht="22.5">
      <c r="A143" s="413">
        <v>88</v>
      </c>
      <c r="B143" s="413" t="s">
        <v>227</v>
      </c>
      <c r="C143" s="413" t="s">
        <v>420</v>
      </c>
      <c r="D143" s="413" t="s">
        <v>549</v>
      </c>
      <c r="E143" s="413" t="s">
        <v>531</v>
      </c>
      <c r="F143" s="413" t="s">
        <v>550</v>
      </c>
      <c r="G143" s="413" t="s">
        <v>230</v>
      </c>
      <c r="H143" s="414">
        <v>236572</v>
      </c>
      <c r="I143" s="415">
        <v>390</v>
      </c>
      <c r="J143" s="413" t="s">
        <v>389</v>
      </c>
      <c r="K143" s="413" t="s">
        <v>17</v>
      </c>
    </row>
    <row r="144" spans="1:11" s="1" customFormat="1" ht="22.5">
      <c r="A144" s="413">
        <v>89</v>
      </c>
      <c r="B144" s="413" t="s">
        <v>227</v>
      </c>
      <c r="C144" s="413" t="s">
        <v>420</v>
      </c>
      <c r="D144" s="413" t="s">
        <v>551</v>
      </c>
      <c r="E144" s="413" t="s">
        <v>531</v>
      </c>
      <c r="F144" s="413" t="s">
        <v>550</v>
      </c>
      <c r="G144" s="413" t="s">
        <v>230</v>
      </c>
      <c r="H144" s="414">
        <v>236572</v>
      </c>
      <c r="I144" s="415">
        <v>390</v>
      </c>
      <c r="J144" s="413" t="s">
        <v>389</v>
      </c>
      <c r="K144" s="413" t="s">
        <v>17</v>
      </c>
    </row>
    <row r="145" spans="1:11" s="1" customFormat="1" ht="22.5">
      <c r="A145" s="413">
        <v>90</v>
      </c>
      <c r="B145" s="413" t="s">
        <v>227</v>
      </c>
      <c r="C145" s="413" t="s">
        <v>420</v>
      </c>
      <c r="D145" s="413" t="s">
        <v>553</v>
      </c>
      <c r="E145" s="413" t="s">
        <v>531</v>
      </c>
      <c r="F145" s="413" t="s">
        <v>550</v>
      </c>
      <c r="G145" s="413" t="s">
        <v>230</v>
      </c>
      <c r="H145" s="414">
        <v>236572</v>
      </c>
      <c r="I145" s="415">
        <v>390</v>
      </c>
      <c r="J145" s="413" t="s">
        <v>389</v>
      </c>
      <c r="K145" s="413" t="s">
        <v>17</v>
      </c>
    </row>
    <row r="146" spans="1:11" s="1" customFormat="1" ht="22.5">
      <c r="A146" s="413">
        <v>91</v>
      </c>
      <c r="B146" s="413" t="s">
        <v>227</v>
      </c>
      <c r="C146" s="413" t="s">
        <v>420</v>
      </c>
      <c r="D146" s="413" t="s">
        <v>554</v>
      </c>
      <c r="E146" s="413" t="s">
        <v>531</v>
      </c>
      <c r="F146" s="413" t="s">
        <v>550</v>
      </c>
      <c r="G146" s="413" t="s">
        <v>230</v>
      </c>
      <c r="H146" s="414">
        <v>236572</v>
      </c>
      <c r="I146" s="415">
        <v>390</v>
      </c>
      <c r="J146" s="413" t="s">
        <v>389</v>
      </c>
      <c r="K146" s="413" t="s">
        <v>17</v>
      </c>
    </row>
    <row r="147" spans="1:11" s="1" customFormat="1" ht="22.5">
      <c r="A147" s="413">
        <v>92</v>
      </c>
      <c r="B147" s="413" t="s">
        <v>227</v>
      </c>
      <c r="C147" s="413" t="s">
        <v>420</v>
      </c>
      <c r="D147" s="413" t="s">
        <v>555</v>
      </c>
      <c r="E147" s="413" t="s">
        <v>531</v>
      </c>
      <c r="F147" s="413" t="s">
        <v>552</v>
      </c>
      <c r="G147" s="413" t="s">
        <v>230</v>
      </c>
      <c r="H147" s="414">
        <v>236572</v>
      </c>
      <c r="I147" s="415">
        <v>580</v>
      </c>
      <c r="J147" s="413" t="s">
        <v>389</v>
      </c>
      <c r="K147" s="413" t="s">
        <v>17</v>
      </c>
    </row>
    <row r="148" spans="1:11" s="1" customFormat="1" ht="22.5">
      <c r="A148" s="413">
        <v>93</v>
      </c>
      <c r="B148" s="413" t="s">
        <v>227</v>
      </c>
      <c r="C148" s="413" t="s">
        <v>420</v>
      </c>
      <c r="D148" s="413" t="s">
        <v>556</v>
      </c>
      <c r="E148" s="413" t="s">
        <v>531</v>
      </c>
      <c r="F148" s="413" t="s">
        <v>552</v>
      </c>
      <c r="G148" s="413" t="s">
        <v>230</v>
      </c>
      <c r="H148" s="414">
        <v>236572</v>
      </c>
      <c r="I148" s="415">
        <v>580</v>
      </c>
      <c r="J148" s="413" t="s">
        <v>389</v>
      </c>
      <c r="K148" s="413" t="s">
        <v>17</v>
      </c>
    </row>
    <row r="149" spans="1:11" s="1" customFormat="1" ht="22.5">
      <c r="A149" s="413">
        <v>94</v>
      </c>
      <c r="B149" s="413" t="s">
        <v>227</v>
      </c>
      <c r="C149" s="413" t="s">
        <v>420</v>
      </c>
      <c r="D149" s="413" t="s">
        <v>557</v>
      </c>
      <c r="E149" s="413" t="s">
        <v>531</v>
      </c>
      <c r="F149" s="413" t="s">
        <v>550</v>
      </c>
      <c r="G149" s="413" t="s">
        <v>230</v>
      </c>
      <c r="H149" s="414">
        <v>236823</v>
      </c>
      <c r="I149" s="415">
        <v>390</v>
      </c>
      <c r="J149" s="413" t="s">
        <v>389</v>
      </c>
      <c r="K149" s="413" t="s">
        <v>17</v>
      </c>
    </row>
    <row r="150" spans="1:11" s="1" customFormat="1" ht="22.5">
      <c r="A150" s="413">
        <v>95</v>
      </c>
      <c r="B150" s="413" t="s">
        <v>227</v>
      </c>
      <c r="C150" s="413" t="s">
        <v>420</v>
      </c>
      <c r="D150" s="413" t="s">
        <v>558</v>
      </c>
      <c r="E150" s="413" t="s">
        <v>531</v>
      </c>
      <c r="F150" s="413" t="s">
        <v>550</v>
      </c>
      <c r="G150" s="413" t="s">
        <v>230</v>
      </c>
      <c r="H150" s="414">
        <v>236823</v>
      </c>
      <c r="I150" s="415">
        <v>390</v>
      </c>
      <c r="J150" s="413" t="s">
        <v>389</v>
      </c>
      <c r="K150" s="413" t="s">
        <v>17</v>
      </c>
    </row>
    <row r="151" spans="1:11" s="1" customFormat="1" ht="22.5">
      <c r="A151" s="574" t="s">
        <v>1259</v>
      </c>
      <c r="B151" s="574"/>
      <c r="C151" s="574"/>
      <c r="D151" s="574"/>
      <c r="E151" s="574"/>
      <c r="F151" s="574"/>
      <c r="G151" s="574"/>
      <c r="H151" s="575"/>
      <c r="I151" s="416">
        <f>SUM(I131:I150)</f>
        <v>358230</v>
      </c>
      <c r="J151" s="417"/>
      <c r="K151" s="418"/>
    </row>
    <row r="152" spans="1:11" s="1" customFormat="1" ht="22.5">
      <c r="A152" s="557" t="s">
        <v>310</v>
      </c>
      <c r="B152" s="558"/>
      <c r="C152" s="558"/>
      <c r="D152" s="558"/>
      <c r="E152" s="558"/>
      <c r="F152" s="558"/>
      <c r="G152" s="558"/>
      <c r="H152" s="559"/>
      <c r="I152" s="412">
        <v>358230</v>
      </c>
      <c r="J152" s="413"/>
      <c r="K152" s="413"/>
    </row>
    <row r="153" spans="1:11" s="1" customFormat="1" ht="22.5">
      <c r="A153" s="413">
        <v>96</v>
      </c>
      <c r="B153" s="413" t="s">
        <v>227</v>
      </c>
      <c r="C153" s="413" t="s">
        <v>420</v>
      </c>
      <c r="D153" s="413" t="s">
        <v>562</v>
      </c>
      <c r="E153" s="413" t="s">
        <v>531</v>
      </c>
      <c r="F153" s="413" t="s">
        <v>559</v>
      </c>
      <c r="G153" s="413" t="s">
        <v>230</v>
      </c>
      <c r="H153" s="414">
        <v>237231</v>
      </c>
      <c r="I153" s="415">
        <v>1300</v>
      </c>
      <c r="J153" s="413" t="s">
        <v>478</v>
      </c>
      <c r="K153" s="413" t="s">
        <v>17</v>
      </c>
    </row>
    <row r="154" spans="1:11" s="1" customFormat="1" ht="22.5">
      <c r="A154" s="413">
        <v>97</v>
      </c>
      <c r="B154" s="413" t="s">
        <v>227</v>
      </c>
      <c r="C154" s="413" t="s">
        <v>420</v>
      </c>
      <c r="D154" s="413" t="s">
        <v>563</v>
      </c>
      <c r="E154" s="413" t="s">
        <v>531</v>
      </c>
      <c r="F154" s="413" t="s">
        <v>560</v>
      </c>
      <c r="G154" s="413" t="s">
        <v>230</v>
      </c>
      <c r="H154" s="414">
        <v>237231</v>
      </c>
      <c r="I154" s="415">
        <v>4000</v>
      </c>
      <c r="J154" s="413" t="s">
        <v>389</v>
      </c>
      <c r="K154" s="413" t="s">
        <v>17</v>
      </c>
    </row>
    <row r="155" spans="1:11" s="1" customFormat="1" ht="22.5">
      <c r="A155" s="413"/>
      <c r="B155" s="413"/>
      <c r="C155" s="413"/>
      <c r="D155" s="413"/>
      <c r="E155" s="413"/>
      <c r="F155" s="413" t="s">
        <v>561</v>
      </c>
      <c r="G155" s="413"/>
      <c r="H155" s="414"/>
      <c r="I155" s="415"/>
      <c r="J155" s="413"/>
      <c r="K155" s="413"/>
    </row>
    <row r="156" spans="1:11" s="1" customFormat="1" ht="22.5">
      <c r="A156" s="413">
        <v>98</v>
      </c>
      <c r="B156" s="413" t="s">
        <v>227</v>
      </c>
      <c r="C156" s="413" t="s">
        <v>420</v>
      </c>
      <c r="D156" s="413" t="s">
        <v>564</v>
      </c>
      <c r="E156" s="413" t="s">
        <v>531</v>
      </c>
      <c r="F156" s="413" t="s">
        <v>560</v>
      </c>
      <c r="G156" s="413" t="s">
        <v>230</v>
      </c>
      <c r="H156" s="414">
        <v>237231</v>
      </c>
      <c r="I156" s="415">
        <v>4000</v>
      </c>
      <c r="J156" s="413" t="s">
        <v>389</v>
      </c>
      <c r="K156" s="413" t="s">
        <v>17</v>
      </c>
    </row>
    <row r="157" spans="1:11" s="1" customFormat="1" ht="22.5">
      <c r="A157" s="413"/>
      <c r="B157" s="413"/>
      <c r="C157" s="413"/>
      <c r="D157" s="413"/>
      <c r="E157" s="413"/>
      <c r="F157" s="413" t="s">
        <v>561</v>
      </c>
      <c r="G157" s="413"/>
      <c r="H157" s="414"/>
      <c r="I157" s="415"/>
      <c r="J157" s="413"/>
      <c r="K157" s="413"/>
    </row>
    <row r="158" spans="1:11" s="1" customFormat="1" ht="22.5">
      <c r="A158" s="413">
        <v>99</v>
      </c>
      <c r="B158" s="413" t="s">
        <v>227</v>
      </c>
      <c r="C158" s="413" t="s">
        <v>420</v>
      </c>
      <c r="D158" s="413" t="s">
        <v>565</v>
      </c>
      <c r="E158" s="413" t="s">
        <v>531</v>
      </c>
      <c r="F158" s="413" t="s">
        <v>559</v>
      </c>
      <c r="G158" s="413" t="s">
        <v>230</v>
      </c>
      <c r="H158" s="414">
        <v>238010</v>
      </c>
      <c r="I158" s="415">
        <v>1200</v>
      </c>
      <c r="J158" s="413" t="s">
        <v>389</v>
      </c>
      <c r="K158" s="413" t="s">
        <v>17</v>
      </c>
    </row>
    <row r="159" spans="1:11" s="1" customFormat="1" ht="22.5">
      <c r="A159" s="413">
        <v>100</v>
      </c>
      <c r="B159" s="413" t="s">
        <v>227</v>
      </c>
      <c r="C159" s="413" t="s">
        <v>420</v>
      </c>
      <c r="D159" s="413" t="s">
        <v>566</v>
      </c>
      <c r="E159" s="413" t="s">
        <v>531</v>
      </c>
      <c r="F159" s="413" t="s">
        <v>559</v>
      </c>
      <c r="G159" s="413" t="s">
        <v>230</v>
      </c>
      <c r="H159" s="414">
        <v>238015</v>
      </c>
      <c r="I159" s="415">
        <v>600</v>
      </c>
      <c r="J159" s="413" t="s">
        <v>389</v>
      </c>
      <c r="K159" s="413" t="s">
        <v>17</v>
      </c>
    </row>
    <row r="160" spans="1:11" s="1" customFormat="1" ht="22.5">
      <c r="A160" s="413">
        <v>101</v>
      </c>
      <c r="B160" s="413" t="s">
        <v>227</v>
      </c>
      <c r="C160" s="413" t="s">
        <v>420</v>
      </c>
      <c r="D160" s="413" t="s">
        <v>567</v>
      </c>
      <c r="E160" s="413" t="s">
        <v>531</v>
      </c>
      <c r="F160" s="413" t="s">
        <v>568</v>
      </c>
      <c r="G160" s="413" t="s">
        <v>230</v>
      </c>
      <c r="H160" s="414">
        <v>238015</v>
      </c>
      <c r="I160" s="415">
        <v>1000</v>
      </c>
      <c r="J160" s="413" t="s">
        <v>389</v>
      </c>
      <c r="K160" s="413" t="s">
        <v>17</v>
      </c>
    </row>
    <row r="161" spans="1:11" s="1" customFormat="1" ht="22.5">
      <c r="A161" s="413">
        <v>102</v>
      </c>
      <c r="B161" s="413" t="s">
        <v>227</v>
      </c>
      <c r="C161" s="413" t="s">
        <v>420</v>
      </c>
      <c r="D161" s="413" t="s">
        <v>569</v>
      </c>
      <c r="E161" s="413" t="s">
        <v>531</v>
      </c>
      <c r="F161" s="413" t="s">
        <v>573</v>
      </c>
      <c r="G161" s="413" t="s">
        <v>230</v>
      </c>
      <c r="H161" s="414">
        <v>238015</v>
      </c>
      <c r="I161" s="415">
        <v>6050</v>
      </c>
      <c r="J161" s="413" t="s">
        <v>389</v>
      </c>
      <c r="K161" s="413" t="s">
        <v>17</v>
      </c>
    </row>
    <row r="162" spans="1:11" s="1" customFormat="1" ht="22.5">
      <c r="A162" s="413"/>
      <c r="B162" s="413"/>
      <c r="C162" s="413"/>
      <c r="D162" s="413" t="s">
        <v>570</v>
      </c>
      <c r="E162" s="413"/>
      <c r="F162" s="413"/>
      <c r="G162" s="413"/>
      <c r="H162" s="414"/>
      <c r="I162" s="415"/>
      <c r="J162" s="413"/>
      <c r="K162" s="413"/>
    </row>
    <row r="163" spans="1:11" s="1" customFormat="1" ht="22.5">
      <c r="A163" s="413"/>
      <c r="B163" s="413"/>
      <c r="C163" s="413"/>
      <c r="D163" s="413" t="s">
        <v>571</v>
      </c>
      <c r="E163" s="413"/>
      <c r="F163" s="413"/>
      <c r="G163" s="413"/>
      <c r="H163" s="414"/>
      <c r="I163" s="415"/>
      <c r="J163" s="413"/>
      <c r="K163" s="413"/>
    </row>
    <row r="164" spans="1:11" s="1" customFormat="1" ht="22.5">
      <c r="A164" s="413"/>
      <c r="B164" s="413"/>
      <c r="C164" s="413"/>
      <c r="D164" s="413" t="s">
        <v>572</v>
      </c>
      <c r="E164" s="413"/>
      <c r="F164" s="413"/>
      <c r="G164" s="413"/>
      <c r="H164" s="414"/>
      <c r="I164" s="415"/>
      <c r="J164" s="413"/>
      <c r="K164" s="413"/>
    </row>
    <row r="165" spans="1:11" s="1" customFormat="1" ht="22.5">
      <c r="A165" s="413">
        <v>103</v>
      </c>
      <c r="B165" s="413" t="s">
        <v>227</v>
      </c>
      <c r="C165" s="413" t="s">
        <v>420</v>
      </c>
      <c r="D165" s="413" t="s">
        <v>574</v>
      </c>
      <c r="E165" s="413" t="s">
        <v>531</v>
      </c>
      <c r="F165" s="413" t="s">
        <v>575</v>
      </c>
      <c r="G165" s="413" t="s">
        <v>230</v>
      </c>
      <c r="H165" s="414" t="s">
        <v>494</v>
      </c>
      <c r="I165" s="415">
        <v>18000</v>
      </c>
      <c r="J165" s="413" t="s">
        <v>478</v>
      </c>
      <c r="K165" s="413" t="s">
        <v>17</v>
      </c>
    </row>
    <row r="166" spans="1:11" s="1" customFormat="1" ht="22.5">
      <c r="A166" s="413">
        <v>104</v>
      </c>
      <c r="B166" s="413" t="s">
        <v>227</v>
      </c>
      <c r="C166" s="413" t="s">
        <v>420</v>
      </c>
      <c r="D166" s="413" t="s">
        <v>576</v>
      </c>
      <c r="E166" s="413" t="s">
        <v>531</v>
      </c>
      <c r="F166" s="413" t="s">
        <v>577</v>
      </c>
      <c r="G166" s="413" t="s">
        <v>230</v>
      </c>
      <c r="H166" s="414">
        <v>238272</v>
      </c>
      <c r="I166" s="415">
        <v>19200</v>
      </c>
      <c r="J166" s="413" t="s">
        <v>478</v>
      </c>
      <c r="K166" s="413" t="s">
        <v>17</v>
      </c>
    </row>
    <row r="167" spans="1:11" s="1" customFormat="1" ht="22.5">
      <c r="A167" s="413">
        <v>105</v>
      </c>
      <c r="B167" s="413" t="s">
        <v>227</v>
      </c>
      <c r="C167" s="413" t="s">
        <v>420</v>
      </c>
      <c r="D167" s="413" t="s">
        <v>578</v>
      </c>
      <c r="E167" s="413" t="s">
        <v>228</v>
      </c>
      <c r="F167" s="413" t="s">
        <v>579</v>
      </c>
      <c r="G167" s="413" t="s">
        <v>230</v>
      </c>
      <c r="H167" s="414">
        <v>238411</v>
      </c>
      <c r="I167" s="415">
        <v>1200</v>
      </c>
      <c r="J167" s="413" t="s">
        <v>478</v>
      </c>
      <c r="K167" s="413" t="s">
        <v>17</v>
      </c>
    </row>
    <row r="168" spans="1:11" s="1" customFormat="1" ht="22.5">
      <c r="A168" s="413">
        <v>106</v>
      </c>
      <c r="B168" s="413" t="s">
        <v>227</v>
      </c>
      <c r="C168" s="413" t="s">
        <v>420</v>
      </c>
      <c r="D168" s="413" t="s">
        <v>580</v>
      </c>
      <c r="E168" s="413" t="s">
        <v>228</v>
      </c>
      <c r="F168" s="413" t="s">
        <v>579</v>
      </c>
      <c r="G168" s="413" t="s">
        <v>230</v>
      </c>
      <c r="H168" s="414">
        <v>238411</v>
      </c>
      <c r="I168" s="415">
        <v>1200</v>
      </c>
      <c r="J168" s="413" t="s">
        <v>478</v>
      </c>
      <c r="K168" s="413" t="s">
        <v>17</v>
      </c>
    </row>
    <row r="169" spans="1:11" s="1" customFormat="1" ht="22.5">
      <c r="A169" s="413">
        <v>107</v>
      </c>
      <c r="B169" s="413" t="s">
        <v>227</v>
      </c>
      <c r="C169" s="413" t="s">
        <v>420</v>
      </c>
      <c r="D169" s="413" t="s">
        <v>582</v>
      </c>
      <c r="E169" s="413" t="s">
        <v>531</v>
      </c>
      <c r="F169" s="413" t="s">
        <v>539</v>
      </c>
      <c r="G169" s="413" t="s">
        <v>230</v>
      </c>
      <c r="H169" s="414">
        <v>238602</v>
      </c>
      <c r="I169" s="415">
        <v>80000</v>
      </c>
      <c r="J169" s="413" t="s">
        <v>389</v>
      </c>
      <c r="K169" s="413" t="s">
        <v>17</v>
      </c>
    </row>
    <row r="170" spans="1:11" s="1" customFormat="1" ht="22.5">
      <c r="A170" s="413"/>
      <c r="B170" s="413"/>
      <c r="C170" s="413"/>
      <c r="D170" s="419" t="s">
        <v>581</v>
      </c>
      <c r="E170" s="413"/>
      <c r="F170" s="413"/>
      <c r="G170" s="413"/>
      <c r="H170" s="414"/>
      <c r="I170" s="415"/>
      <c r="J170" s="413"/>
      <c r="K170" s="413"/>
    </row>
    <row r="171" spans="1:11" s="1" customFormat="1" ht="22.5">
      <c r="A171" s="574" t="s">
        <v>1259</v>
      </c>
      <c r="B171" s="574"/>
      <c r="C171" s="574"/>
      <c r="D171" s="574"/>
      <c r="E171" s="574"/>
      <c r="F171" s="574"/>
      <c r="G171" s="574"/>
      <c r="H171" s="575"/>
      <c r="I171" s="416">
        <f>SUM(I152:I170)</f>
        <v>495980</v>
      </c>
      <c r="J171" s="417"/>
      <c r="K171" s="418"/>
    </row>
    <row r="172" spans="1:11" s="1" customFormat="1" ht="22.5">
      <c r="A172" s="576"/>
      <c r="B172" s="576"/>
      <c r="C172" s="576"/>
      <c r="D172" s="576"/>
      <c r="E172" s="576"/>
      <c r="F172" s="576"/>
      <c r="G172" s="576"/>
      <c r="H172" s="576"/>
      <c r="I172" s="409"/>
      <c r="J172" s="408"/>
      <c r="K172" s="411"/>
    </row>
    <row r="173" spans="1:11" s="1" customFormat="1" ht="22.5">
      <c r="A173" s="571" t="s">
        <v>310</v>
      </c>
      <c r="B173" s="572"/>
      <c r="C173" s="572"/>
      <c r="D173" s="572"/>
      <c r="E173" s="572"/>
      <c r="F173" s="572"/>
      <c r="G173" s="572"/>
      <c r="H173" s="573"/>
      <c r="I173" s="428">
        <v>495980</v>
      </c>
      <c r="J173" s="429"/>
      <c r="K173" s="429"/>
    </row>
    <row r="174" spans="1:11" s="1" customFormat="1" ht="22.5">
      <c r="A174" s="413">
        <v>108</v>
      </c>
      <c r="B174" s="413" t="s">
        <v>227</v>
      </c>
      <c r="C174" s="413" t="s">
        <v>420</v>
      </c>
      <c r="D174" s="413" t="s">
        <v>583</v>
      </c>
      <c r="E174" s="413" t="s">
        <v>531</v>
      </c>
      <c r="F174" s="413" t="s">
        <v>584</v>
      </c>
      <c r="G174" s="413" t="s">
        <v>230</v>
      </c>
      <c r="H174" s="414">
        <v>239184</v>
      </c>
      <c r="I174" s="415">
        <v>2250</v>
      </c>
      <c r="J174" s="413" t="s">
        <v>389</v>
      </c>
      <c r="K174" s="413" t="s">
        <v>17</v>
      </c>
    </row>
    <row r="175" spans="1:11" s="1" customFormat="1" ht="22.5">
      <c r="A175" s="413">
        <v>109</v>
      </c>
      <c r="B175" s="413" t="s">
        <v>227</v>
      </c>
      <c r="C175" s="413" t="s">
        <v>420</v>
      </c>
      <c r="D175" s="413" t="s">
        <v>586</v>
      </c>
      <c r="E175" s="413" t="s">
        <v>531</v>
      </c>
      <c r="F175" s="413" t="s">
        <v>324</v>
      </c>
      <c r="G175" s="413" t="s">
        <v>230</v>
      </c>
      <c r="H175" s="414">
        <v>241084</v>
      </c>
      <c r="I175" s="415">
        <v>2300</v>
      </c>
      <c r="J175" s="413" t="s">
        <v>478</v>
      </c>
      <c r="K175" s="413" t="s">
        <v>17</v>
      </c>
    </row>
    <row r="176" spans="1:11" s="1" customFormat="1" ht="22.5">
      <c r="A176" s="413"/>
      <c r="B176" s="413"/>
      <c r="C176" s="413"/>
      <c r="D176" s="413"/>
      <c r="E176" s="413"/>
      <c r="F176" s="413" t="s">
        <v>590</v>
      </c>
      <c r="G176" s="413"/>
      <c r="H176" s="414"/>
      <c r="I176" s="415"/>
      <c r="J176" s="413"/>
      <c r="K176" s="413"/>
    </row>
    <row r="177" spans="1:11" s="1" customFormat="1" ht="22.5">
      <c r="A177" s="413"/>
      <c r="B177" s="413"/>
      <c r="C177" s="413"/>
      <c r="D177" s="413"/>
      <c r="E177" s="413"/>
      <c r="F177" s="413" t="s">
        <v>585</v>
      </c>
      <c r="G177" s="413"/>
      <c r="H177" s="414"/>
      <c r="I177" s="415"/>
      <c r="J177" s="413"/>
      <c r="K177" s="413"/>
    </row>
    <row r="178" spans="1:11" s="1" customFormat="1" ht="22.5">
      <c r="A178" s="413">
        <v>110</v>
      </c>
      <c r="B178" s="413" t="s">
        <v>227</v>
      </c>
      <c r="C178" s="413" t="s">
        <v>420</v>
      </c>
      <c r="D178" s="413" t="s">
        <v>587</v>
      </c>
      <c r="E178" s="413" t="s">
        <v>531</v>
      </c>
      <c r="F178" s="413" t="s">
        <v>324</v>
      </c>
      <c r="G178" s="413" t="s">
        <v>230</v>
      </c>
      <c r="H178" s="414">
        <v>241084</v>
      </c>
      <c r="I178" s="415">
        <v>2300</v>
      </c>
      <c r="J178" s="413" t="s">
        <v>478</v>
      </c>
      <c r="K178" s="413" t="s">
        <v>17</v>
      </c>
    </row>
    <row r="179" spans="1:11" s="1" customFormat="1" ht="22.5">
      <c r="A179" s="413"/>
      <c r="B179" s="413"/>
      <c r="C179" s="413"/>
      <c r="D179" s="413"/>
      <c r="E179" s="413"/>
      <c r="F179" s="413" t="s">
        <v>590</v>
      </c>
      <c r="G179" s="413"/>
      <c r="H179" s="414"/>
      <c r="I179" s="415"/>
      <c r="J179" s="413"/>
      <c r="K179" s="413"/>
    </row>
    <row r="180" spans="1:11" s="1" customFormat="1" ht="22.5">
      <c r="A180" s="413"/>
      <c r="B180" s="413"/>
      <c r="C180" s="413"/>
      <c r="D180" s="413"/>
      <c r="E180" s="413"/>
      <c r="F180" s="413" t="s">
        <v>585</v>
      </c>
      <c r="G180" s="413"/>
      <c r="H180" s="414"/>
      <c r="I180" s="415"/>
      <c r="J180" s="413"/>
      <c r="K180" s="413"/>
    </row>
    <row r="181" spans="1:11" s="1" customFormat="1" ht="22.5">
      <c r="A181" s="413">
        <v>111</v>
      </c>
      <c r="B181" s="413" t="s">
        <v>227</v>
      </c>
      <c r="C181" s="413" t="s">
        <v>420</v>
      </c>
      <c r="D181" s="413" t="s">
        <v>588</v>
      </c>
      <c r="E181" s="413" t="s">
        <v>531</v>
      </c>
      <c r="F181" s="413" t="s">
        <v>324</v>
      </c>
      <c r="G181" s="413" t="s">
        <v>230</v>
      </c>
      <c r="H181" s="414">
        <v>241084</v>
      </c>
      <c r="I181" s="415">
        <v>2300</v>
      </c>
      <c r="J181" s="413" t="s">
        <v>478</v>
      </c>
      <c r="K181" s="413" t="s">
        <v>17</v>
      </c>
    </row>
    <row r="182" spans="1:11" s="1" customFormat="1" ht="22.5">
      <c r="A182" s="413"/>
      <c r="B182" s="413"/>
      <c r="C182" s="413"/>
      <c r="D182" s="413"/>
      <c r="E182" s="413"/>
      <c r="F182" s="413" t="s">
        <v>590</v>
      </c>
      <c r="G182" s="413"/>
      <c r="H182" s="414"/>
      <c r="I182" s="415"/>
      <c r="J182" s="413"/>
      <c r="K182" s="413"/>
    </row>
    <row r="183" spans="1:11" s="1" customFormat="1" ht="22.5">
      <c r="A183" s="413"/>
      <c r="B183" s="413"/>
      <c r="C183" s="413"/>
      <c r="D183" s="413"/>
      <c r="E183" s="413"/>
      <c r="F183" s="413" t="s">
        <v>585</v>
      </c>
      <c r="G183" s="413"/>
      <c r="H183" s="414"/>
      <c r="I183" s="415"/>
      <c r="J183" s="413"/>
      <c r="K183" s="413"/>
    </row>
    <row r="184" spans="1:11" s="1" customFormat="1" ht="22.5">
      <c r="A184" s="413">
        <v>112</v>
      </c>
      <c r="B184" s="413" t="s">
        <v>227</v>
      </c>
      <c r="C184" s="413" t="s">
        <v>420</v>
      </c>
      <c r="D184" s="413" t="s">
        <v>589</v>
      </c>
      <c r="E184" s="413" t="s">
        <v>531</v>
      </c>
      <c r="F184" s="413" t="s">
        <v>324</v>
      </c>
      <c r="G184" s="413" t="s">
        <v>230</v>
      </c>
      <c r="H184" s="414">
        <v>241295</v>
      </c>
      <c r="I184" s="415">
        <v>4290</v>
      </c>
      <c r="J184" s="413" t="s">
        <v>389</v>
      </c>
      <c r="K184" s="413" t="s">
        <v>17</v>
      </c>
    </row>
    <row r="185" spans="1:11" s="1" customFormat="1" ht="22.5">
      <c r="A185" s="413">
        <v>113</v>
      </c>
      <c r="B185" s="413" t="s">
        <v>227</v>
      </c>
      <c r="C185" s="413" t="s">
        <v>420</v>
      </c>
      <c r="D185" s="413" t="s">
        <v>1130</v>
      </c>
      <c r="E185" s="413" t="s">
        <v>531</v>
      </c>
      <c r="F185" s="413" t="s">
        <v>1129</v>
      </c>
      <c r="G185" s="413" t="s">
        <v>230</v>
      </c>
      <c r="H185" s="414">
        <v>241604</v>
      </c>
      <c r="I185" s="415">
        <v>1200</v>
      </c>
      <c r="J185" s="413" t="s">
        <v>428</v>
      </c>
      <c r="K185" s="413" t="s">
        <v>17</v>
      </c>
    </row>
    <row r="186" spans="1:11" s="1" customFormat="1" ht="22.5">
      <c r="A186" s="413">
        <v>114</v>
      </c>
      <c r="B186" s="413" t="s">
        <v>227</v>
      </c>
      <c r="C186" s="413" t="s">
        <v>420</v>
      </c>
      <c r="D186" s="413" t="s">
        <v>1131</v>
      </c>
      <c r="E186" s="413" t="s">
        <v>531</v>
      </c>
      <c r="F186" s="413" t="s">
        <v>1129</v>
      </c>
      <c r="G186" s="413" t="s">
        <v>230</v>
      </c>
      <c r="H186" s="414">
        <v>241604</v>
      </c>
      <c r="I186" s="415">
        <v>1200</v>
      </c>
      <c r="J186" s="413" t="s">
        <v>428</v>
      </c>
      <c r="K186" s="413" t="s">
        <v>17</v>
      </c>
    </row>
    <row r="187" spans="1:11" s="1" customFormat="1" ht="22.5">
      <c r="A187" s="413">
        <v>115</v>
      </c>
      <c r="B187" s="413" t="s">
        <v>227</v>
      </c>
      <c r="C187" s="413" t="s">
        <v>420</v>
      </c>
      <c r="D187" s="413" t="s">
        <v>1132</v>
      </c>
      <c r="E187" s="413" t="s">
        <v>531</v>
      </c>
      <c r="F187" s="413" t="s">
        <v>1129</v>
      </c>
      <c r="G187" s="413" t="s">
        <v>230</v>
      </c>
      <c r="H187" s="414">
        <v>241604</v>
      </c>
      <c r="I187" s="415">
        <v>1200</v>
      </c>
      <c r="J187" s="413" t="s">
        <v>428</v>
      </c>
      <c r="K187" s="413" t="s">
        <v>17</v>
      </c>
    </row>
    <row r="188" spans="1:11" s="1" customFormat="1" ht="22.5">
      <c r="A188" s="413">
        <v>116</v>
      </c>
      <c r="B188" s="413" t="s">
        <v>227</v>
      </c>
      <c r="C188" s="413" t="s">
        <v>420</v>
      </c>
      <c r="D188" s="413" t="s">
        <v>1133</v>
      </c>
      <c r="E188" s="413" t="s">
        <v>531</v>
      </c>
      <c r="F188" s="413" t="s">
        <v>1129</v>
      </c>
      <c r="G188" s="413" t="s">
        <v>230</v>
      </c>
      <c r="H188" s="414">
        <v>241604</v>
      </c>
      <c r="I188" s="415">
        <v>1200</v>
      </c>
      <c r="J188" s="413" t="s">
        <v>428</v>
      </c>
      <c r="K188" s="413" t="s">
        <v>17</v>
      </c>
    </row>
    <row r="189" spans="1:11" s="1" customFormat="1" ht="22.5">
      <c r="A189" s="413">
        <v>117</v>
      </c>
      <c r="B189" s="413" t="s">
        <v>227</v>
      </c>
      <c r="C189" s="413" t="s">
        <v>420</v>
      </c>
      <c r="D189" s="413" t="s">
        <v>591</v>
      </c>
      <c r="E189" s="413" t="s">
        <v>592</v>
      </c>
      <c r="F189" s="413" t="s">
        <v>593</v>
      </c>
      <c r="G189" s="413" t="s">
        <v>230</v>
      </c>
      <c r="H189" s="414">
        <v>235362</v>
      </c>
      <c r="I189" s="415">
        <v>6000</v>
      </c>
      <c r="J189" s="413" t="s">
        <v>389</v>
      </c>
      <c r="K189" s="413" t="s">
        <v>17</v>
      </c>
    </row>
    <row r="190" spans="1:11" s="1" customFormat="1" ht="22.5">
      <c r="A190" s="413">
        <v>118</v>
      </c>
      <c r="B190" s="413" t="s">
        <v>227</v>
      </c>
      <c r="C190" s="413" t="s">
        <v>420</v>
      </c>
      <c r="D190" s="413" t="s">
        <v>594</v>
      </c>
      <c r="E190" s="413" t="s">
        <v>592</v>
      </c>
      <c r="F190" s="413" t="s">
        <v>595</v>
      </c>
      <c r="G190" s="413" t="s">
        <v>230</v>
      </c>
      <c r="H190" s="414">
        <v>236089</v>
      </c>
      <c r="I190" s="415">
        <v>4000</v>
      </c>
      <c r="J190" s="413" t="s">
        <v>389</v>
      </c>
      <c r="K190" s="413" t="s">
        <v>17</v>
      </c>
    </row>
    <row r="191" spans="1:11" s="1" customFormat="1" ht="22.5">
      <c r="A191" s="413">
        <v>119</v>
      </c>
      <c r="B191" s="413" t="s">
        <v>227</v>
      </c>
      <c r="C191" s="413" t="s">
        <v>420</v>
      </c>
      <c r="D191" s="413" t="s">
        <v>596</v>
      </c>
      <c r="E191" s="413" t="s">
        <v>592</v>
      </c>
      <c r="F191" s="413" t="s">
        <v>597</v>
      </c>
      <c r="G191" s="413" t="s">
        <v>230</v>
      </c>
      <c r="H191" s="414">
        <v>236572</v>
      </c>
      <c r="I191" s="415">
        <v>3500</v>
      </c>
      <c r="J191" s="413" t="s">
        <v>389</v>
      </c>
      <c r="K191" s="413" t="s">
        <v>17</v>
      </c>
    </row>
    <row r="192" spans="1:11" s="1" customFormat="1" ht="22.5">
      <c r="A192" s="413">
        <v>120</v>
      </c>
      <c r="B192" s="413" t="s">
        <v>227</v>
      </c>
      <c r="C192" s="413" t="s">
        <v>420</v>
      </c>
      <c r="D192" s="413" t="s">
        <v>598</v>
      </c>
      <c r="E192" s="413" t="s">
        <v>592</v>
      </c>
      <c r="F192" s="413" t="s">
        <v>599</v>
      </c>
      <c r="G192" s="413" t="s">
        <v>230</v>
      </c>
      <c r="H192" s="414">
        <v>238600</v>
      </c>
      <c r="I192" s="415">
        <v>5000</v>
      </c>
      <c r="J192" s="413" t="s">
        <v>389</v>
      </c>
      <c r="K192" s="413" t="s">
        <v>17</v>
      </c>
    </row>
    <row r="193" spans="1:11" s="1" customFormat="1" ht="22.5">
      <c r="A193" s="574" t="s">
        <v>1259</v>
      </c>
      <c r="B193" s="574"/>
      <c r="C193" s="574"/>
      <c r="D193" s="574"/>
      <c r="E193" s="574"/>
      <c r="F193" s="574"/>
      <c r="G193" s="574"/>
      <c r="H193" s="575"/>
      <c r="I193" s="416">
        <f>SUM(I173:I192)</f>
        <v>532720</v>
      </c>
      <c r="J193" s="417"/>
      <c r="K193" s="418"/>
    </row>
    <row r="194" spans="1:11" s="1" customFormat="1" ht="22.5">
      <c r="A194" s="571" t="s">
        <v>310</v>
      </c>
      <c r="B194" s="572"/>
      <c r="C194" s="572"/>
      <c r="D194" s="572"/>
      <c r="E194" s="572"/>
      <c r="F194" s="572"/>
      <c r="G194" s="572"/>
      <c r="H194" s="573"/>
      <c r="I194" s="412">
        <v>532720</v>
      </c>
      <c r="J194" s="413"/>
      <c r="K194" s="413"/>
    </row>
    <row r="195" spans="1:11" s="1" customFormat="1" ht="22.5">
      <c r="A195" s="413">
        <v>121</v>
      </c>
      <c r="B195" s="413" t="s">
        <v>227</v>
      </c>
      <c r="C195" s="413" t="s">
        <v>420</v>
      </c>
      <c r="D195" s="413" t="s">
        <v>600</v>
      </c>
      <c r="E195" s="413" t="s">
        <v>592</v>
      </c>
      <c r="F195" s="413" t="s">
        <v>601</v>
      </c>
      <c r="G195" s="413" t="s">
        <v>230</v>
      </c>
      <c r="H195" s="414">
        <v>239168</v>
      </c>
      <c r="I195" s="415">
        <v>10000</v>
      </c>
      <c r="J195" s="413" t="s">
        <v>389</v>
      </c>
      <c r="K195" s="413" t="s">
        <v>17</v>
      </c>
    </row>
    <row r="196" spans="1:11" s="1" customFormat="1" ht="22.5">
      <c r="A196" s="413">
        <v>122</v>
      </c>
      <c r="B196" s="413" t="s">
        <v>227</v>
      </c>
      <c r="C196" s="413" t="s">
        <v>420</v>
      </c>
      <c r="D196" s="413" t="s">
        <v>602</v>
      </c>
      <c r="E196" s="413" t="s">
        <v>592</v>
      </c>
      <c r="F196" s="413" t="s">
        <v>601</v>
      </c>
      <c r="G196" s="413" t="s">
        <v>230</v>
      </c>
      <c r="H196" s="414">
        <v>239168</v>
      </c>
      <c r="I196" s="415">
        <v>10000</v>
      </c>
      <c r="J196" s="413" t="s">
        <v>389</v>
      </c>
      <c r="K196" s="413" t="s">
        <v>17</v>
      </c>
    </row>
    <row r="197" spans="1:11" s="1" customFormat="1" ht="22.5">
      <c r="A197" s="413">
        <v>123</v>
      </c>
      <c r="B197" s="413" t="s">
        <v>227</v>
      </c>
      <c r="C197" s="413" t="s">
        <v>420</v>
      </c>
      <c r="D197" s="413" t="s">
        <v>603</v>
      </c>
      <c r="E197" s="413" t="s">
        <v>592</v>
      </c>
      <c r="F197" s="413" t="s">
        <v>604</v>
      </c>
      <c r="G197" s="413" t="s">
        <v>230</v>
      </c>
      <c r="H197" s="414">
        <v>240525</v>
      </c>
      <c r="I197" s="415">
        <v>10000</v>
      </c>
      <c r="J197" s="413" t="s">
        <v>389</v>
      </c>
      <c r="K197" s="413" t="s">
        <v>17</v>
      </c>
    </row>
    <row r="198" spans="1:11" s="1" customFormat="1" ht="22.5">
      <c r="A198" s="413">
        <v>124</v>
      </c>
      <c r="B198" s="413" t="s">
        <v>227</v>
      </c>
      <c r="C198" s="413" t="s">
        <v>420</v>
      </c>
      <c r="D198" s="413" t="s">
        <v>605</v>
      </c>
      <c r="E198" s="413" t="s">
        <v>606</v>
      </c>
      <c r="F198" s="413" t="s">
        <v>606</v>
      </c>
      <c r="G198" s="413" t="s">
        <v>230</v>
      </c>
      <c r="H198" s="414">
        <v>233810</v>
      </c>
      <c r="I198" s="415">
        <v>800</v>
      </c>
      <c r="J198" s="413" t="s">
        <v>478</v>
      </c>
      <c r="K198" s="413" t="s">
        <v>423</v>
      </c>
    </row>
    <row r="199" spans="1:11" s="1" customFormat="1" ht="22.5">
      <c r="A199" s="413">
        <v>125</v>
      </c>
      <c r="B199" s="413" t="s">
        <v>227</v>
      </c>
      <c r="C199" s="413" t="s">
        <v>420</v>
      </c>
      <c r="D199" s="413" t="s">
        <v>607</v>
      </c>
      <c r="E199" s="413" t="s">
        <v>606</v>
      </c>
      <c r="F199" s="413" t="s">
        <v>606</v>
      </c>
      <c r="G199" s="413" t="s">
        <v>230</v>
      </c>
      <c r="H199" s="414">
        <v>233810</v>
      </c>
      <c r="I199" s="415">
        <v>800</v>
      </c>
      <c r="J199" s="413" t="s">
        <v>478</v>
      </c>
      <c r="K199" s="413" t="s">
        <v>423</v>
      </c>
    </row>
    <row r="200" spans="1:11" s="1" customFormat="1" ht="22.5">
      <c r="A200" s="413">
        <v>126</v>
      </c>
      <c r="B200" s="413" t="s">
        <v>227</v>
      </c>
      <c r="C200" s="413" t="s">
        <v>420</v>
      </c>
      <c r="D200" s="413" t="s">
        <v>608</v>
      </c>
      <c r="E200" s="413" t="s">
        <v>609</v>
      </c>
      <c r="F200" s="413" t="s">
        <v>609</v>
      </c>
      <c r="G200" s="413" t="s">
        <v>230</v>
      </c>
      <c r="H200" s="414">
        <v>234579</v>
      </c>
      <c r="I200" s="415">
        <v>2200</v>
      </c>
      <c r="J200" s="413" t="s">
        <v>389</v>
      </c>
      <c r="K200" s="413" t="s">
        <v>17</v>
      </c>
    </row>
    <row r="201" spans="1:11" s="1" customFormat="1" ht="22.5">
      <c r="A201" s="413">
        <v>127</v>
      </c>
      <c r="B201" s="413" t="s">
        <v>227</v>
      </c>
      <c r="C201" s="413" t="s">
        <v>420</v>
      </c>
      <c r="D201" s="413" t="s">
        <v>610</v>
      </c>
      <c r="E201" s="413" t="s">
        <v>611</v>
      </c>
      <c r="F201" s="413" t="s">
        <v>611</v>
      </c>
      <c r="G201" s="413" t="s">
        <v>230</v>
      </c>
      <c r="H201" s="414">
        <v>235725</v>
      </c>
      <c r="I201" s="415">
        <v>2500</v>
      </c>
      <c r="J201" s="413" t="s">
        <v>389</v>
      </c>
      <c r="K201" s="413" t="s">
        <v>17</v>
      </c>
    </row>
    <row r="202" spans="1:11" s="1" customFormat="1" ht="22.5">
      <c r="A202" s="413">
        <v>128</v>
      </c>
      <c r="B202" s="413" t="s">
        <v>227</v>
      </c>
      <c r="C202" s="413" t="s">
        <v>420</v>
      </c>
      <c r="D202" s="413" t="s">
        <v>612</v>
      </c>
      <c r="E202" s="413" t="s">
        <v>611</v>
      </c>
      <c r="F202" s="413" t="s">
        <v>611</v>
      </c>
      <c r="G202" s="413" t="s">
        <v>230</v>
      </c>
      <c r="H202" s="414">
        <v>235725</v>
      </c>
      <c r="I202" s="415">
        <v>2500</v>
      </c>
      <c r="J202" s="413" t="s">
        <v>428</v>
      </c>
      <c r="K202" s="413" t="s">
        <v>17</v>
      </c>
    </row>
    <row r="203" spans="1:11" s="1" customFormat="1" ht="22.5">
      <c r="A203" s="413">
        <v>129</v>
      </c>
      <c r="B203" s="413" t="s">
        <v>227</v>
      </c>
      <c r="C203" s="413" t="s">
        <v>420</v>
      </c>
      <c r="D203" s="413" t="s">
        <v>613</v>
      </c>
      <c r="E203" s="413" t="s">
        <v>611</v>
      </c>
      <c r="F203" s="413" t="s">
        <v>611</v>
      </c>
      <c r="G203" s="413" t="s">
        <v>230</v>
      </c>
      <c r="H203" s="414">
        <v>236823</v>
      </c>
      <c r="I203" s="415">
        <v>2100</v>
      </c>
      <c r="J203" s="413" t="s">
        <v>389</v>
      </c>
      <c r="K203" s="413" t="s">
        <v>17</v>
      </c>
    </row>
    <row r="204" spans="1:11" s="1" customFormat="1" ht="22.5">
      <c r="A204" s="413">
        <v>130</v>
      </c>
      <c r="B204" s="413" t="s">
        <v>227</v>
      </c>
      <c r="C204" s="413" t="s">
        <v>420</v>
      </c>
      <c r="D204" s="413" t="s">
        <v>614</v>
      </c>
      <c r="E204" s="413" t="s">
        <v>611</v>
      </c>
      <c r="F204" s="413" t="s">
        <v>611</v>
      </c>
      <c r="G204" s="413" t="s">
        <v>230</v>
      </c>
      <c r="H204" s="414">
        <v>236823</v>
      </c>
      <c r="I204" s="415">
        <v>2100</v>
      </c>
      <c r="J204" s="413" t="s">
        <v>389</v>
      </c>
      <c r="K204" s="413" t="s">
        <v>17</v>
      </c>
    </row>
    <row r="205" spans="1:11" s="1" customFormat="1" ht="22.5">
      <c r="A205" s="413">
        <v>131</v>
      </c>
      <c r="B205" s="413" t="s">
        <v>227</v>
      </c>
      <c r="C205" s="413" t="s">
        <v>420</v>
      </c>
      <c r="D205" s="413" t="s">
        <v>615</v>
      </c>
      <c r="E205" s="413" t="s">
        <v>611</v>
      </c>
      <c r="F205" s="413" t="s">
        <v>611</v>
      </c>
      <c r="G205" s="413" t="s">
        <v>230</v>
      </c>
      <c r="H205" s="414">
        <v>237294</v>
      </c>
      <c r="I205" s="415">
        <v>2640</v>
      </c>
      <c r="J205" s="413" t="s">
        <v>389</v>
      </c>
      <c r="K205" s="413" t="s">
        <v>17</v>
      </c>
    </row>
    <row r="206" spans="1:11" s="1" customFormat="1" ht="22.5">
      <c r="A206" s="413">
        <v>132</v>
      </c>
      <c r="B206" s="413" t="s">
        <v>227</v>
      </c>
      <c r="C206" s="413" t="s">
        <v>420</v>
      </c>
      <c r="D206" s="413" t="s">
        <v>616</v>
      </c>
      <c r="E206" s="413" t="s">
        <v>611</v>
      </c>
      <c r="F206" s="413" t="s">
        <v>611</v>
      </c>
      <c r="G206" s="413" t="s">
        <v>230</v>
      </c>
      <c r="H206" s="414">
        <v>237294</v>
      </c>
      <c r="I206" s="415">
        <v>2640</v>
      </c>
      <c r="J206" s="413" t="s">
        <v>428</v>
      </c>
      <c r="K206" s="413" t="s">
        <v>17</v>
      </c>
    </row>
    <row r="207" spans="1:11" s="1" customFormat="1" ht="22.5">
      <c r="A207" s="413">
        <v>133</v>
      </c>
      <c r="B207" s="413" t="s">
        <v>227</v>
      </c>
      <c r="C207" s="413" t="s">
        <v>420</v>
      </c>
      <c r="D207" s="413" t="s">
        <v>617</v>
      </c>
      <c r="E207" s="413" t="s">
        <v>611</v>
      </c>
      <c r="F207" s="413" t="s">
        <v>611</v>
      </c>
      <c r="G207" s="413" t="s">
        <v>230</v>
      </c>
      <c r="H207" s="414">
        <v>237294</v>
      </c>
      <c r="I207" s="415">
        <v>2640</v>
      </c>
      <c r="J207" s="413" t="s">
        <v>428</v>
      </c>
      <c r="K207" s="413" t="s">
        <v>17</v>
      </c>
    </row>
    <row r="208" spans="1:11" s="1" customFormat="1" ht="22.5">
      <c r="A208" s="413">
        <v>134</v>
      </c>
      <c r="B208" s="413" t="s">
        <v>227</v>
      </c>
      <c r="C208" s="413" t="s">
        <v>420</v>
      </c>
      <c r="D208" s="413" t="s">
        <v>618</v>
      </c>
      <c r="E208" s="413" t="s">
        <v>611</v>
      </c>
      <c r="F208" s="413" t="s">
        <v>611</v>
      </c>
      <c r="G208" s="413" t="s">
        <v>230</v>
      </c>
      <c r="H208" s="414">
        <v>237294</v>
      </c>
      <c r="I208" s="415">
        <v>2640</v>
      </c>
      <c r="J208" s="413" t="s">
        <v>478</v>
      </c>
      <c r="K208" s="413" t="s">
        <v>17</v>
      </c>
    </row>
    <row r="209" spans="1:11" s="1" customFormat="1" ht="22.5">
      <c r="A209" s="413">
        <v>135</v>
      </c>
      <c r="B209" s="413" t="s">
        <v>227</v>
      </c>
      <c r="C209" s="413" t="s">
        <v>420</v>
      </c>
      <c r="D209" s="413" t="s">
        <v>619</v>
      </c>
      <c r="E209" s="413" t="s">
        <v>611</v>
      </c>
      <c r="F209" s="413" t="s">
        <v>611</v>
      </c>
      <c r="G209" s="413" t="s">
        <v>230</v>
      </c>
      <c r="H209" s="414">
        <v>237294</v>
      </c>
      <c r="I209" s="415">
        <v>2640</v>
      </c>
      <c r="J209" s="413" t="s">
        <v>389</v>
      </c>
      <c r="K209" s="413" t="s">
        <v>17</v>
      </c>
    </row>
    <row r="210" spans="1:11" s="1" customFormat="1" ht="22.5">
      <c r="A210" s="413">
        <v>136</v>
      </c>
      <c r="B210" s="413" t="s">
        <v>227</v>
      </c>
      <c r="C210" s="413" t="s">
        <v>420</v>
      </c>
      <c r="D210" s="413" t="s">
        <v>620</v>
      </c>
      <c r="E210" s="413" t="s">
        <v>611</v>
      </c>
      <c r="F210" s="413" t="s">
        <v>611</v>
      </c>
      <c r="G210" s="413" t="s">
        <v>230</v>
      </c>
      <c r="H210" s="414">
        <v>237294</v>
      </c>
      <c r="I210" s="415">
        <v>2640</v>
      </c>
      <c r="J210" s="413" t="s">
        <v>389</v>
      </c>
      <c r="K210" s="413" t="s">
        <v>17</v>
      </c>
    </row>
    <row r="211" spans="1:11" s="1" customFormat="1" ht="22.5">
      <c r="A211" s="413">
        <v>137</v>
      </c>
      <c r="B211" s="413" t="s">
        <v>227</v>
      </c>
      <c r="C211" s="413" t="s">
        <v>420</v>
      </c>
      <c r="D211" s="413" t="s">
        <v>621</v>
      </c>
      <c r="E211" s="413" t="s">
        <v>622</v>
      </c>
      <c r="F211" s="413" t="s">
        <v>622</v>
      </c>
      <c r="G211" s="413" t="s">
        <v>230</v>
      </c>
      <c r="H211" s="414">
        <v>237673</v>
      </c>
      <c r="I211" s="415">
        <v>3200</v>
      </c>
      <c r="J211" s="413" t="s">
        <v>478</v>
      </c>
      <c r="K211" s="413" t="s">
        <v>17</v>
      </c>
    </row>
    <row r="212" spans="1:11" s="1" customFormat="1" ht="22.5">
      <c r="A212" s="413"/>
      <c r="B212" s="413"/>
      <c r="C212" s="413"/>
      <c r="D212" s="413"/>
      <c r="E212" s="413"/>
      <c r="F212" s="413" t="s">
        <v>623</v>
      </c>
      <c r="G212" s="413"/>
      <c r="H212" s="414"/>
      <c r="I212" s="415"/>
      <c r="J212" s="413"/>
      <c r="K212" s="413"/>
    </row>
    <row r="213" spans="1:11" s="1" customFormat="1" ht="22.5">
      <c r="A213" s="413"/>
      <c r="B213" s="413"/>
      <c r="C213" s="413"/>
      <c r="D213" s="413"/>
      <c r="E213" s="413"/>
      <c r="F213" s="413"/>
      <c r="G213" s="413"/>
      <c r="H213" s="414"/>
      <c r="I213" s="415"/>
      <c r="J213" s="413"/>
      <c r="K213" s="413"/>
    </row>
    <row r="214" spans="1:11" s="1" customFormat="1" ht="22.5">
      <c r="A214" s="574" t="s">
        <v>1259</v>
      </c>
      <c r="B214" s="574"/>
      <c r="C214" s="574"/>
      <c r="D214" s="574"/>
      <c r="E214" s="574"/>
      <c r="F214" s="574"/>
      <c r="G214" s="574"/>
      <c r="H214" s="575"/>
      <c r="I214" s="416">
        <f>SUM(I194:I213)</f>
        <v>594760</v>
      </c>
      <c r="J214" s="417"/>
      <c r="K214" s="418"/>
    </row>
    <row r="215" spans="1:11" s="1" customFormat="1" ht="22.5">
      <c r="A215" s="571" t="s">
        <v>310</v>
      </c>
      <c r="B215" s="572"/>
      <c r="C215" s="572"/>
      <c r="D215" s="572"/>
      <c r="E215" s="572"/>
      <c r="F215" s="572"/>
      <c r="G215" s="572"/>
      <c r="H215" s="573"/>
      <c r="I215" s="412">
        <v>594760</v>
      </c>
      <c r="J215" s="413"/>
      <c r="K215" s="413"/>
    </row>
    <row r="216" spans="1:11" s="1" customFormat="1" ht="22.5">
      <c r="A216" s="413">
        <v>138</v>
      </c>
      <c r="B216" s="413" t="s">
        <v>227</v>
      </c>
      <c r="C216" s="413" t="s">
        <v>420</v>
      </c>
      <c r="D216" s="413" t="s">
        <v>627</v>
      </c>
      <c r="E216" s="413" t="s">
        <v>622</v>
      </c>
      <c r="F216" s="413" t="s">
        <v>622</v>
      </c>
      <c r="G216" s="413" t="s">
        <v>230</v>
      </c>
      <c r="H216" s="414">
        <v>238764</v>
      </c>
      <c r="I216" s="415">
        <v>2750</v>
      </c>
      <c r="J216" s="413" t="s">
        <v>389</v>
      </c>
      <c r="K216" s="413" t="s">
        <v>17</v>
      </c>
    </row>
    <row r="217" spans="1:11" s="1" customFormat="1" ht="22.5">
      <c r="A217" s="413"/>
      <c r="B217" s="413"/>
      <c r="C217" s="413"/>
      <c r="D217" s="413"/>
      <c r="E217" s="413"/>
      <c r="F217" s="413" t="s">
        <v>624</v>
      </c>
      <c r="G217" s="413"/>
      <c r="H217" s="414"/>
      <c r="I217" s="415"/>
      <c r="J217" s="413"/>
      <c r="K217" s="413"/>
    </row>
    <row r="218" spans="1:11" s="1" customFormat="1" ht="22.5">
      <c r="A218" s="413">
        <v>139</v>
      </c>
      <c r="B218" s="413" t="s">
        <v>227</v>
      </c>
      <c r="C218" s="413" t="s">
        <v>420</v>
      </c>
      <c r="D218" s="413" t="s">
        <v>628</v>
      </c>
      <c r="E218" s="413" t="s">
        <v>622</v>
      </c>
      <c r="F218" s="413" t="s">
        <v>622</v>
      </c>
      <c r="G218" s="413" t="s">
        <v>230</v>
      </c>
      <c r="H218" s="414">
        <v>238764</v>
      </c>
      <c r="I218" s="415">
        <v>2750</v>
      </c>
      <c r="J218" s="413" t="s">
        <v>389</v>
      </c>
      <c r="K218" s="413" t="s">
        <v>17</v>
      </c>
    </row>
    <row r="219" spans="1:11" s="1" customFormat="1" ht="22.5">
      <c r="A219" s="413"/>
      <c r="B219" s="413"/>
      <c r="C219" s="413"/>
      <c r="D219" s="413"/>
      <c r="E219" s="413"/>
      <c r="F219" s="413" t="s">
        <v>624</v>
      </c>
      <c r="G219" s="413"/>
      <c r="H219" s="414"/>
      <c r="I219" s="415"/>
      <c r="J219" s="413"/>
      <c r="K219" s="413"/>
    </row>
    <row r="220" spans="1:11" s="1" customFormat="1" ht="22.5">
      <c r="A220" s="413">
        <v>140</v>
      </c>
      <c r="B220" s="413" t="s">
        <v>227</v>
      </c>
      <c r="C220" s="413" t="s">
        <v>420</v>
      </c>
      <c r="D220" s="413" t="s">
        <v>629</v>
      </c>
      <c r="E220" s="413" t="s">
        <v>622</v>
      </c>
      <c r="F220" s="413" t="s">
        <v>622</v>
      </c>
      <c r="G220" s="413" t="s">
        <v>230</v>
      </c>
      <c r="H220" s="414">
        <v>238764</v>
      </c>
      <c r="I220" s="415">
        <v>2750</v>
      </c>
      <c r="J220" s="413" t="s">
        <v>389</v>
      </c>
      <c r="K220" s="413" t="s">
        <v>17</v>
      </c>
    </row>
    <row r="221" spans="1:11" s="1" customFormat="1" ht="22.5">
      <c r="A221" s="413"/>
      <c r="B221" s="413"/>
      <c r="C221" s="413"/>
      <c r="D221" s="413"/>
      <c r="E221" s="413"/>
      <c r="F221" s="413" t="s">
        <v>624</v>
      </c>
      <c r="G221" s="413"/>
      <c r="H221" s="414"/>
      <c r="I221" s="415"/>
      <c r="J221" s="413"/>
      <c r="K221" s="413"/>
    </row>
    <row r="222" spans="1:11" s="1" customFormat="1" ht="22.5">
      <c r="A222" s="413">
        <v>141</v>
      </c>
      <c r="B222" s="413" t="s">
        <v>227</v>
      </c>
      <c r="C222" s="413" t="s">
        <v>420</v>
      </c>
      <c r="D222" s="413" t="s">
        <v>626</v>
      </c>
      <c r="E222" s="413" t="s">
        <v>622</v>
      </c>
      <c r="F222" s="413" t="s">
        <v>622</v>
      </c>
      <c r="G222" s="413" t="s">
        <v>230</v>
      </c>
      <c r="H222" s="414">
        <v>239582</v>
      </c>
      <c r="I222" s="415">
        <v>3200</v>
      </c>
      <c r="J222" s="413" t="s">
        <v>389</v>
      </c>
      <c r="K222" s="413" t="s">
        <v>17</v>
      </c>
    </row>
    <row r="223" spans="1:11" s="1" customFormat="1" ht="22.5">
      <c r="A223" s="413"/>
      <c r="B223" s="413"/>
      <c r="C223" s="413"/>
      <c r="D223" s="413"/>
      <c r="E223" s="413"/>
      <c r="F223" s="413" t="s">
        <v>624</v>
      </c>
      <c r="G223" s="413"/>
      <c r="H223" s="414"/>
      <c r="I223" s="415"/>
      <c r="J223" s="413"/>
      <c r="K223" s="413"/>
    </row>
    <row r="224" spans="1:11" s="1" customFormat="1" ht="22.5">
      <c r="A224" s="413">
        <v>142</v>
      </c>
      <c r="B224" s="413" t="s">
        <v>227</v>
      </c>
      <c r="C224" s="413" t="s">
        <v>420</v>
      </c>
      <c r="D224" s="413" t="s">
        <v>625</v>
      </c>
      <c r="E224" s="413" t="s">
        <v>622</v>
      </c>
      <c r="F224" s="413" t="s">
        <v>622</v>
      </c>
      <c r="G224" s="413" t="s">
        <v>230</v>
      </c>
      <c r="H224" s="414">
        <v>239582</v>
      </c>
      <c r="I224" s="415">
        <v>3200</v>
      </c>
      <c r="J224" s="413" t="s">
        <v>389</v>
      </c>
      <c r="K224" s="413" t="s">
        <v>17</v>
      </c>
    </row>
    <row r="225" spans="1:11" s="1" customFormat="1" ht="22.5">
      <c r="A225" s="413"/>
      <c r="B225" s="413"/>
      <c r="C225" s="413"/>
      <c r="D225" s="413"/>
      <c r="E225" s="413"/>
      <c r="F225" s="413" t="s">
        <v>624</v>
      </c>
      <c r="G225" s="413"/>
      <c r="H225" s="414"/>
      <c r="I225" s="415"/>
      <c r="J225" s="413"/>
      <c r="K225" s="413"/>
    </row>
    <row r="226" spans="1:11" s="1" customFormat="1" ht="22.5">
      <c r="A226" s="413">
        <v>143</v>
      </c>
      <c r="B226" s="413" t="s">
        <v>227</v>
      </c>
      <c r="C226" s="413" t="s">
        <v>420</v>
      </c>
      <c r="D226" s="413" t="s">
        <v>630</v>
      </c>
      <c r="E226" s="413" t="s">
        <v>609</v>
      </c>
      <c r="F226" s="413" t="s">
        <v>631</v>
      </c>
      <c r="G226" s="413" t="s">
        <v>230</v>
      </c>
      <c r="H226" s="414">
        <v>239582</v>
      </c>
      <c r="I226" s="415">
        <v>3500</v>
      </c>
      <c r="J226" s="413" t="s">
        <v>478</v>
      </c>
      <c r="K226" s="413" t="s">
        <v>17</v>
      </c>
    </row>
    <row r="227" spans="1:11" s="1" customFormat="1" ht="22.5">
      <c r="A227" s="413"/>
      <c r="B227" s="413"/>
      <c r="C227" s="413"/>
      <c r="D227" s="413"/>
      <c r="E227" s="413"/>
      <c r="F227" s="413" t="s">
        <v>632</v>
      </c>
      <c r="G227" s="413"/>
      <c r="H227" s="414"/>
      <c r="I227" s="415"/>
      <c r="J227" s="413"/>
      <c r="K227" s="413"/>
    </row>
    <row r="228" spans="1:11" s="1" customFormat="1" ht="22.5">
      <c r="A228" s="413">
        <v>144</v>
      </c>
      <c r="B228" s="413" t="s">
        <v>227</v>
      </c>
      <c r="C228" s="413" t="s">
        <v>420</v>
      </c>
      <c r="D228" s="413" t="s">
        <v>633</v>
      </c>
      <c r="E228" s="413" t="s">
        <v>634</v>
      </c>
      <c r="F228" s="413" t="s">
        <v>635</v>
      </c>
      <c r="G228" s="413" t="s">
        <v>230</v>
      </c>
      <c r="H228" s="414">
        <v>239741</v>
      </c>
      <c r="I228" s="415">
        <v>2680</v>
      </c>
      <c r="J228" s="413" t="s">
        <v>478</v>
      </c>
      <c r="K228" s="413" t="s">
        <v>17</v>
      </c>
    </row>
    <row r="229" spans="1:11" s="1" customFormat="1" ht="22.5">
      <c r="A229" s="413">
        <v>145</v>
      </c>
      <c r="B229" s="413" t="s">
        <v>227</v>
      </c>
      <c r="C229" s="413" t="s">
        <v>420</v>
      </c>
      <c r="D229" s="413" t="s">
        <v>636</v>
      </c>
      <c r="E229" s="413" t="s">
        <v>634</v>
      </c>
      <c r="F229" s="413" t="s">
        <v>635</v>
      </c>
      <c r="G229" s="413" t="s">
        <v>230</v>
      </c>
      <c r="H229" s="414">
        <v>239741</v>
      </c>
      <c r="I229" s="415">
        <v>2680</v>
      </c>
      <c r="J229" s="413" t="s">
        <v>478</v>
      </c>
      <c r="K229" s="413" t="s">
        <v>17</v>
      </c>
    </row>
    <row r="230" spans="1:11" s="1" customFormat="1" ht="22.5">
      <c r="A230" s="413">
        <v>146</v>
      </c>
      <c r="B230" s="413" t="s">
        <v>227</v>
      </c>
      <c r="C230" s="413" t="s">
        <v>420</v>
      </c>
      <c r="D230" s="413" t="s">
        <v>637</v>
      </c>
      <c r="E230" s="413" t="s">
        <v>634</v>
      </c>
      <c r="F230" s="413" t="s">
        <v>635</v>
      </c>
      <c r="G230" s="413" t="s">
        <v>230</v>
      </c>
      <c r="H230" s="414">
        <v>239741</v>
      </c>
      <c r="I230" s="415">
        <v>2680</v>
      </c>
      <c r="J230" s="413" t="s">
        <v>478</v>
      </c>
      <c r="K230" s="413" t="s">
        <v>17</v>
      </c>
    </row>
    <row r="231" spans="1:11" s="1" customFormat="1" ht="22.5">
      <c r="A231" s="413">
        <v>147</v>
      </c>
      <c r="B231" s="413" t="s">
        <v>227</v>
      </c>
      <c r="C231" s="413" t="s">
        <v>420</v>
      </c>
      <c r="D231" s="413" t="s">
        <v>638</v>
      </c>
      <c r="E231" s="413" t="s">
        <v>634</v>
      </c>
      <c r="F231" s="413" t="s">
        <v>635</v>
      </c>
      <c r="G231" s="413" t="s">
        <v>230</v>
      </c>
      <c r="H231" s="414">
        <v>239741</v>
      </c>
      <c r="I231" s="415">
        <v>2680</v>
      </c>
      <c r="J231" s="413" t="s">
        <v>478</v>
      </c>
      <c r="K231" s="413" t="s">
        <v>17</v>
      </c>
    </row>
    <row r="232" spans="1:11" s="1" customFormat="1" ht="22.5">
      <c r="A232" s="413">
        <v>148</v>
      </c>
      <c r="B232" s="413" t="s">
        <v>227</v>
      </c>
      <c r="C232" s="413" t="s">
        <v>420</v>
      </c>
      <c r="D232" s="413" t="s">
        <v>639</v>
      </c>
      <c r="E232" s="413" t="s">
        <v>640</v>
      </c>
      <c r="F232" s="413" t="s">
        <v>640</v>
      </c>
      <c r="G232" s="413" t="s">
        <v>230</v>
      </c>
      <c r="H232" s="414">
        <v>239741</v>
      </c>
      <c r="I232" s="415">
        <v>5360</v>
      </c>
      <c r="J232" s="413" t="s">
        <v>478</v>
      </c>
      <c r="K232" s="413" t="s">
        <v>17</v>
      </c>
    </row>
    <row r="233" spans="1:11" s="1" customFormat="1" ht="22.5">
      <c r="A233" s="413">
        <v>149</v>
      </c>
      <c r="B233" s="413" t="s">
        <v>227</v>
      </c>
      <c r="C233" s="413" t="s">
        <v>420</v>
      </c>
      <c r="D233" s="413" t="s">
        <v>641</v>
      </c>
      <c r="E233" s="413" t="s">
        <v>640</v>
      </c>
      <c r="F233" s="413" t="s">
        <v>640</v>
      </c>
      <c r="G233" s="413" t="s">
        <v>230</v>
      </c>
      <c r="H233" s="414">
        <v>239741</v>
      </c>
      <c r="I233" s="415">
        <v>5360</v>
      </c>
      <c r="J233" s="413" t="s">
        <v>478</v>
      </c>
      <c r="K233" s="413" t="s">
        <v>17</v>
      </c>
    </row>
    <row r="234" spans="1:11" s="1" customFormat="1" ht="22.5">
      <c r="A234" s="413">
        <v>150</v>
      </c>
      <c r="B234" s="413" t="s">
        <v>227</v>
      </c>
      <c r="C234" s="413" t="s">
        <v>420</v>
      </c>
      <c r="D234" s="413" t="s">
        <v>642</v>
      </c>
      <c r="E234" s="413" t="s">
        <v>640</v>
      </c>
      <c r="F234" s="413" t="s">
        <v>640</v>
      </c>
      <c r="G234" s="413" t="s">
        <v>230</v>
      </c>
      <c r="H234" s="414">
        <v>239741</v>
      </c>
      <c r="I234" s="415">
        <v>5360</v>
      </c>
      <c r="J234" s="413" t="s">
        <v>478</v>
      </c>
      <c r="K234" s="413" t="s">
        <v>17</v>
      </c>
    </row>
    <row r="235" spans="1:11" s="1" customFormat="1" ht="22.5">
      <c r="A235" s="574" t="s">
        <v>1259</v>
      </c>
      <c r="B235" s="574"/>
      <c r="C235" s="574"/>
      <c r="D235" s="574"/>
      <c r="E235" s="574"/>
      <c r="F235" s="574"/>
      <c r="G235" s="574"/>
      <c r="H235" s="575"/>
      <c r="I235" s="416">
        <f>SUM(I215:I232)</f>
        <v>628990</v>
      </c>
      <c r="J235" s="417"/>
      <c r="K235" s="418"/>
    </row>
    <row r="236" spans="1:11" s="1" customFormat="1" ht="22.5">
      <c r="A236" s="571" t="s">
        <v>310</v>
      </c>
      <c r="B236" s="572"/>
      <c r="C236" s="572"/>
      <c r="D236" s="572"/>
      <c r="E236" s="572"/>
      <c r="F236" s="572"/>
      <c r="G236" s="572"/>
      <c r="H236" s="573"/>
      <c r="I236" s="412">
        <v>628990</v>
      </c>
      <c r="J236" s="413"/>
      <c r="K236" s="413"/>
    </row>
    <row r="237" spans="1:11" s="1" customFormat="1" ht="22.5">
      <c r="A237" s="413">
        <v>151</v>
      </c>
      <c r="B237" s="413" t="s">
        <v>227</v>
      </c>
      <c r="C237" s="413" t="s">
        <v>420</v>
      </c>
      <c r="D237" s="413" t="s">
        <v>643</v>
      </c>
      <c r="E237" s="413" t="s">
        <v>640</v>
      </c>
      <c r="F237" s="413" t="s">
        <v>640</v>
      </c>
      <c r="G237" s="413" t="s">
        <v>230</v>
      </c>
      <c r="H237" s="414">
        <v>239741</v>
      </c>
      <c r="I237" s="415">
        <v>5360</v>
      </c>
      <c r="J237" s="413" t="s">
        <v>478</v>
      </c>
      <c r="K237" s="413" t="s">
        <v>17</v>
      </c>
    </row>
    <row r="238" spans="1:11" s="1" customFormat="1" ht="22.5">
      <c r="A238" s="413">
        <v>152</v>
      </c>
      <c r="B238" s="413" t="s">
        <v>227</v>
      </c>
      <c r="C238" s="413" t="s">
        <v>420</v>
      </c>
      <c r="D238" s="413" t="s">
        <v>644</v>
      </c>
      <c r="E238" s="413" t="s">
        <v>640</v>
      </c>
      <c r="F238" s="413" t="s">
        <v>640</v>
      </c>
      <c r="G238" s="413" t="s">
        <v>230</v>
      </c>
      <c r="H238" s="414">
        <v>239741</v>
      </c>
      <c r="I238" s="415">
        <v>5360</v>
      </c>
      <c r="J238" s="413" t="s">
        <v>478</v>
      </c>
      <c r="K238" s="413" t="s">
        <v>17</v>
      </c>
    </row>
    <row r="239" spans="1:11" s="1" customFormat="1" ht="22.5">
      <c r="A239" s="413">
        <v>153</v>
      </c>
      <c r="B239" s="413" t="s">
        <v>227</v>
      </c>
      <c r="C239" s="413" t="s">
        <v>420</v>
      </c>
      <c r="D239" s="413" t="s">
        <v>645</v>
      </c>
      <c r="E239" s="413" t="s">
        <v>646</v>
      </c>
      <c r="F239" s="413" t="s">
        <v>646</v>
      </c>
      <c r="G239" s="413" t="s">
        <v>230</v>
      </c>
      <c r="H239" s="414">
        <v>233810</v>
      </c>
      <c r="I239" s="415">
        <v>1500</v>
      </c>
      <c r="J239" s="413" t="s">
        <v>389</v>
      </c>
      <c r="K239" s="413" t="s">
        <v>423</v>
      </c>
    </row>
    <row r="240" spans="1:11" s="1" customFormat="1" ht="22.5">
      <c r="A240" s="413">
        <v>154</v>
      </c>
      <c r="B240" s="413" t="s">
        <v>227</v>
      </c>
      <c r="C240" s="413" t="s">
        <v>420</v>
      </c>
      <c r="D240" s="413" t="s">
        <v>647</v>
      </c>
      <c r="E240" s="413" t="s">
        <v>648</v>
      </c>
      <c r="F240" s="413" t="s">
        <v>649</v>
      </c>
      <c r="G240" s="413" t="s">
        <v>230</v>
      </c>
      <c r="H240" s="414">
        <v>233810</v>
      </c>
      <c r="I240" s="415">
        <v>2500</v>
      </c>
      <c r="J240" s="413" t="s">
        <v>389</v>
      </c>
      <c r="K240" s="413" t="s">
        <v>423</v>
      </c>
    </row>
    <row r="241" spans="1:11" s="1" customFormat="1" ht="22.5">
      <c r="A241" s="413"/>
      <c r="B241" s="413"/>
      <c r="C241" s="413"/>
      <c r="D241" s="413"/>
      <c r="E241" s="413"/>
      <c r="F241" s="413" t="s">
        <v>650</v>
      </c>
      <c r="G241" s="413"/>
      <c r="H241" s="414"/>
      <c r="I241" s="415"/>
      <c r="J241" s="413"/>
      <c r="K241" s="413"/>
    </row>
    <row r="242" spans="1:11" s="1" customFormat="1" ht="22.5">
      <c r="A242" s="413">
        <v>155</v>
      </c>
      <c r="B242" s="413" t="s">
        <v>227</v>
      </c>
      <c r="C242" s="413" t="s">
        <v>420</v>
      </c>
      <c r="D242" s="413" t="s">
        <v>651</v>
      </c>
      <c r="E242" s="413" t="s">
        <v>648</v>
      </c>
      <c r="F242" s="413" t="s">
        <v>649</v>
      </c>
      <c r="G242" s="413" t="s">
        <v>230</v>
      </c>
      <c r="H242" s="414">
        <v>233810</v>
      </c>
      <c r="I242" s="415">
        <v>2500</v>
      </c>
      <c r="J242" s="413" t="s">
        <v>379</v>
      </c>
      <c r="K242" s="413" t="s">
        <v>423</v>
      </c>
    </row>
    <row r="243" spans="1:11" s="1" customFormat="1" ht="22.5">
      <c r="A243" s="413"/>
      <c r="B243" s="413"/>
      <c r="C243" s="413"/>
      <c r="D243" s="413"/>
      <c r="E243" s="413"/>
      <c r="F243" s="413" t="s">
        <v>650</v>
      </c>
      <c r="G243" s="413"/>
      <c r="H243" s="414"/>
      <c r="I243" s="415"/>
      <c r="J243" s="413"/>
      <c r="K243" s="413"/>
    </row>
    <row r="244" spans="1:11" s="1" customFormat="1" ht="22.5">
      <c r="A244" s="413">
        <v>156</v>
      </c>
      <c r="B244" s="413" t="s">
        <v>227</v>
      </c>
      <c r="C244" s="413" t="s">
        <v>420</v>
      </c>
      <c r="D244" s="413" t="s">
        <v>652</v>
      </c>
      <c r="E244" s="413" t="s">
        <v>648</v>
      </c>
      <c r="F244" s="413" t="s">
        <v>654</v>
      </c>
      <c r="G244" s="413" t="s">
        <v>230</v>
      </c>
      <c r="H244" s="414">
        <v>234376</v>
      </c>
      <c r="I244" s="415">
        <v>2100</v>
      </c>
      <c r="J244" s="413" t="s">
        <v>379</v>
      </c>
      <c r="K244" s="413" t="s">
        <v>17</v>
      </c>
    </row>
    <row r="245" spans="1:11" s="1" customFormat="1" ht="22.5">
      <c r="A245" s="413">
        <v>157</v>
      </c>
      <c r="B245" s="413" t="s">
        <v>227</v>
      </c>
      <c r="C245" s="413" t="s">
        <v>420</v>
      </c>
      <c r="D245" s="413" t="s">
        <v>653</v>
      </c>
      <c r="E245" s="413" t="s">
        <v>648</v>
      </c>
      <c r="F245" s="413" t="s">
        <v>655</v>
      </c>
      <c r="G245" s="413" t="s">
        <v>230</v>
      </c>
      <c r="H245" s="414">
        <v>234579</v>
      </c>
      <c r="I245" s="415">
        <v>2600</v>
      </c>
      <c r="J245" s="413" t="s">
        <v>389</v>
      </c>
      <c r="K245" s="413" t="s">
        <v>17</v>
      </c>
    </row>
    <row r="246" spans="1:11" s="1" customFormat="1" ht="22.5">
      <c r="A246" s="413">
        <v>158</v>
      </c>
      <c r="B246" s="413" t="s">
        <v>227</v>
      </c>
      <c r="C246" s="413" t="s">
        <v>420</v>
      </c>
      <c r="D246" s="413" t="s">
        <v>656</v>
      </c>
      <c r="E246" s="413" t="s">
        <v>648</v>
      </c>
      <c r="F246" s="413" t="s">
        <v>655</v>
      </c>
      <c r="G246" s="413" t="s">
        <v>230</v>
      </c>
      <c r="H246" s="414">
        <v>234579</v>
      </c>
      <c r="I246" s="415">
        <v>2600</v>
      </c>
      <c r="J246" s="413" t="s">
        <v>379</v>
      </c>
      <c r="K246" s="413" t="s">
        <v>17</v>
      </c>
    </row>
    <row r="247" spans="1:11" s="1" customFormat="1" ht="22.5">
      <c r="A247" s="413">
        <v>159</v>
      </c>
      <c r="B247" s="413" t="s">
        <v>227</v>
      </c>
      <c r="C247" s="413" t="s">
        <v>420</v>
      </c>
      <c r="D247" s="413" t="s">
        <v>657</v>
      </c>
      <c r="E247" s="413" t="s">
        <v>648</v>
      </c>
      <c r="F247" s="413" t="s">
        <v>658</v>
      </c>
      <c r="G247" s="413" t="s">
        <v>230</v>
      </c>
      <c r="H247" s="414">
        <v>234597</v>
      </c>
      <c r="I247" s="415">
        <v>2600</v>
      </c>
      <c r="J247" s="413" t="s">
        <v>428</v>
      </c>
      <c r="K247" s="413" t="s">
        <v>17</v>
      </c>
    </row>
    <row r="248" spans="1:11" s="1" customFormat="1" ht="22.5">
      <c r="A248" s="413"/>
      <c r="B248" s="413"/>
      <c r="C248" s="413"/>
      <c r="D248" s="413"/>
      <c r="E248" s="413"/>
      <c r="F248" s="413" t="s">
        <v>650</v>
      </c>
      <c r="G248" s="413"/>
      <c r="H248" s="414"/>
      <c r="I248" s="415"/>
      <c r="J248" s="413"/>
      <c r="K248" s="413"/>
    </row>
    <row r="249" spans="1:11" s="1" customFormat="1" ht="22.5">
      <c r="A249" s="413">
        <v>160</v>
      </c>
      <c r="B249" s="413" t="s">
        <v>227</v>
      </c>
      <c r="C249" s="413" t="s">
        <v>420</v>
      </c>
      <c r="D249" s="413" t="s">
        <v>659</v>
      </c>
      <c r="E249" s="413" t="s">
        <v>648</v>
      </c>
      <c r="F249" s="413" t="s">
        <v>655</v>
      </c>
      <c r="G249" s="413" t="s">
        <v>230</v>
      </c>
      <c r="H249" s="414">
        <v>235122</v>
      </c>
      <c r="I249" s="415">
        <v>2300</v>
      </c>
      <c r="J249" s="413" t="s">
        <v>389</v>
      </c>
      <c r="K249" s="413" t="s">
        <v>17</v>
      </c>
    </row>
    <row r="250" spans="1:11" s="1" customFormat="1" ht="22.5">
      <c r="A250" s="413">
        <v>161</v>
      </c>
      <c r="B250" s="413" t="s">
        <v>227</v>
      </c>
      <c r="C250" s="413" t="s">
        <v>420</v>
      </c>
      <c r="D250" s="413" t="s">
        <v>660</v>
      </c>
      <c r="E250" s="413" t="s">
        <v>648</v>
      </c>
      <c r="F250" s="413" t="s">
        <v>655</v>
      </c>
      <c r="G250" s="413" t="s">
        <v>230</v>
      </c>
      <c r="H250" s="414">
        <v>235122</v>
      </c>
      <c r="I250" s="415">
        <v>2300</v>
      </c>
      <c r="J250" s="413" t="s">
        <v>389</v>
      </c>
      <c r="K250" s="413" t="s">
        <v>17</v>
      </c>
    </row>
    <row r="251" spans="1:11" s="1" customFormat="1" ht="22.5">
      <c r="A251" s="413">
        <v>162</v>
      </c>
      <c r="B251" s="413" t="s">
        <v>227</v>
      </c>
      <c r="C251" s="413" t="s">
        <v>420</v>
      </c>
      <c r="D251" s="413" t="s">
        <v>662</v>
      </c>
      <c r="E251" s="413" t="s">
        <v>648</v>
      </c>
      <c r="F251" s="413" t="s">
        <v>661</v>
      </c>
      <c r="G251" s="413" t="s">
        <v>230</v>
      </c>
      <c r="H251" s="414">
        <v>235122</v>
      </c>
      <c r="I251" s="415">
        <v>2300</v>
      </c>
      <c r="J251" s="413" t="s">
        <v>389</v>
      </c>
      <c r="K251" s="413" t="s">
        <v>17</v>
      </c>
    </row>
    <row r="252" spans="1:11" s="1" customFormat="1" ht="22.5">
      <c r="A252" s="413">
        <v>163</v>
      </c>
      <c r="B252" s="413" t="s">
        <v>227</v>
      </c>
      <c r="C252" s="413" t="s">
        <v>420</v>
      </c>
      <c r="D252" s="413" t="s">
        <v>663</v>
      </c>
      <c r="E252" s="413" t="s">
        <v>648</v>
      </c>
      <c r="F252" s="413" t="s">
        <v>649</v>
      </c>
      <c r="G252" s="413" t="s">
        <v>230</v>
      </c>
      <c r="H252" s="414">
        <v>235122</v>
      </c>
      <c r="I252" s="415">
        <v>2200</v>
      </c>
      <c r="J252" s="413" t="s">
        <v>389</v>
      </c>
      <c r="K252" s="413" t="s">
        <v>17</v>
      </c>
    </row>
    <row r="253" spans="1:11" s="1" customFormat="1" ht="22.5">
      <c r="A253" s="413"/>
      <c r="B253" s="413"/>
      <c r="C253" s="413"/>
      <c r="D253" s="413"/>
      <c r="E253" s="413"/>
      <c r="F253" s="413" t="s">
        <v>650</v>
      </c>
      <c r="G253" s="413"/>
      <c r="H253" s="414"/>
      <c r="I253" s="415"/>
      <c r="J253" s="413"/>
      <c r="K253" s="413"/>
    </row>
    <row r="254" spans="1:11" s="1" customFormat="1" ht="22.5">
      <c r="A254" s="413">
        <v>164</v>
      </c>
      <c r="B254" s="413" t="s">
        <v>227</v>
      </c>
      <c r="C254" s="413" t="s">
        <v>420</v>
      </c>
      <c r="D254" s="413" t="s">
        <v>664</v>
      </c>
      <c r="E254" s="413" t="s">
        <v>648</v>
      </c>
      <c r="F254" s="413" t="s">
        <v>649</v>
      </c>
      <c r="G254" s="413" t="s">
        <v>230</v>
      </c>
      <c r="H254" s="414">
        <v>235363</v>
      </c>
      <c r="I254" s="415">
        <v>2200</v>
      </c>
      <c r="J254" s="413" t="s">
        <v>379</v>
      </c>
      <c r="K254" s="413" t="s">
        <v>17</v>
      </c>
    </row>
    <row r="255" spans="1:11" s="1" customFormat="1" ht="22.5">
      <c r="A255" s="413"/>
      <c r="B255" s="413"/>
      <c r="C255" s="413"/>
      <c r="D255" s="413"/>
      <c r="E255" s="413"/>
      <c r="F255" s="413" t="s">
        <v>650</v>
      </c>
      <c r="G255" s="413"/>
      <c r="H255" s="414"/>
      <c r="I255" s="415"/>
      <c r="J255" s="413"/>
      <c r="K255" s="413"/>
    </row>
    <row r="256" spans="1:11" s="1" customFormat="1" ht="22.5">
      <c r="A256" s="574" t="s">
        <v>1259</v>
      </c>
      <c r="B256" s="574"/>
      <c r="C256" s="574"/>
      <c r="D256" s="574"/>
      <c r="E256" s="574"/>
      <c r="F256" s="574"/>
      <c r="G256" s="574"/>
      <c r="H256" s="575"/>
      <c r="I256" s="416">
        <f>SUM(I236:I255)</f>
        <v>667410</v>
      </c>
      <c r="J256" s="417"/>
      <c r="K256" s="418"/>
    </row>
    <row r="257" spans="1:11" s="1" customFormat="1" ht="22.5">
      <c r="A257" s="571" t="s">
        <v>310</v>
      </c>
      <c r="B257" s="572"/>
      <c r="C257" s="572"/>
      <c r="D257" s="572"/>
      <c r="E257" s="572"/>
      <c r="F257" s="572"/>
      <c r="G257" s="572"/>
      <c r="H257" s="573"/>
      <c r="I257" s="412">
        <v>667410</v>
      </c>
      <c r="J257" s="413"/>
      <c r="K257" s="413"/>
    </row>
    <row r="258" spans="1:11" s="1" customFormat="1" ht="22.5">
      <c r="A258" s="413">
        <v>165</v>
      </c>
      <c r="B258" s="413" t="s">
        <v>227</v>
      </c>
      <c r="C258" s="413" t="s">
        <v>420</v>
      </c>
      <c r="D258" s="413" t="s">
        <v>665</v>
      </c>
      <c r="E258" s="413" t="s">
        <v>648</v>
      </c>
      <c r="F258" s="413" t="s">
        <v>649</v>
      </c>
      <c r="G258" s="413" t="s">
        <v>230</v>
      </c>
      <c r="H258" s="414">
        <v>235363</v>
      </c>
      <c r="I258" s="415">
        <v>2200</v>
      </c>
      <c r="J258" s="413" t="s">
        <v>389</v>
      </c>
      <c r="K258" s="413" t="s">
        <v>17</v>
      </c>
    </row>
    <row r="259" spans="1:11" s="1" customFormat="1" ht="22.5">
      <c r="A259" s="413"/>
      <c r="B259" s="413"/>
      <c r="C259" s="413"/>
      <c r="D259" s="413"/>
      <c r="E259" s="413"/>
      <c r="F259" s="413" t="s">
        <v>650</v>
      </c>
      <c r="G259" s="413"/>
      <c r="H259" s="414"/>
      <c r="I259" s="415"/>
      <c r="J259" s="413"/>
      <c r="K259" s="413"/>
    </row>
    <row r="260" spans="1:11" s="1" customFormat="1" ht="22.5">
      <c r="A260" s="413">
        <v>166</v>
      </c>
      <c r="B260" s="413" t="s">
        <v>227</v>
      </c>
      <c r="C260" s="413" t="s">
        <v>420</v>
      </c>
      <c r="D260" s="413" t="s">
        <v>666</v>
      </c>
      <c r="E260" s="413" t="s">
        <v>648</v>
      </c>
      <c r="F260" s="413" t="s">
        <v>655</v>
      </c>
      <c r="G260" s="413" t="s">
        <v>230</v>
      </c>
      <c r="H260" s="414">
        <v>235485</v>
      </c>
      <c r="I260" s="415">
        <v>3200</v>
      </c>
      <c r="J260" s="413" t="s">
        <v>389</v>
      </c>
      <c r="K260" s="413" t="s">
        <v>17</v>
      </c>
    </row>
    <row r="261" spans="1:11" s="1" customFormat="1" ht="22.5">
      <c r="A261" s="413">
        <v>167</v>
      </c>
      <c r="B261" s="413" t="s">
        <v>227</v>
      </c>
      <c r="C261" s="413" t="s">
        <v>420</v>
      </c>
      <c r="D261" s="413" t="s">
        <v>667</v>
      </c>
      <c r="E261" s="413" t="s">
        <v>648</v>
      </c>
      <c r="F261" s="413" t="s">
        <v>649</v>
      </c>
      <c r="G261" s="413" t="s">
        <v>230</v>
      </c>
      <c r="H261" s="414">
        <v>235485</v>
      </c>
      <c r="I261" s="415">
        <v>2200</v>
      </c>
      <c r="J261" s="413" t="s">
        <v>379</v>
      </c>
      <c r="K261" s="413" t="s">
        <v>17</v>
      </c>
    </row>
    <row r="262" spans="1:11" s="1" customFormat="1" ht="22.5">
      <c r="A262" s="413"/>
      <c r="B262" s="413"/>
      <c r="C262" s="413"/>
      <c r="D262" s="413"/>
      <c r="E262" s="413"/>
      <c r="F262" s="413" t="s">
        <v>650</v>
      </c>
      <c r="G262" s="413"/>
      <c r="H262" s="414"/>
      <c r="I262" s="415"/>
      <c r="J262" s="413"/>
      <c r="K262" s="413"/>
    </row>
    <row r="263" spans="1:11" s="1" customFormat="1" ht="22.5">
      <c r="A263" s="413">
        <v>168</v>
      </c>
      <c r="B263" s="413" t="s">
        <v>227</v>
      </c>
      <c r="C263" s="413" t="s">
        <v>420</v>
      </c>
      <c r="D263" s="413" t="s">
        <v>669</v>
      </c>
      <c r="E263" s="413" t="s">
        <v>668</v>
      </c>
      <c r="F263" s="413" t="s">
        <v>668</v>
      </c>
      <c r="G263" s="413" t="s">
        <v>230</v>
      </c>
      <c r="H263" s="414">
        <v>235488</v>
      </c>
      <c r="I263" s="415">
        <v>3200</v>
      </c>
      <c r="J263" s="413" t="s">
        <v>379</v>
      </c>
      <c r="K263" s="413" t="s">
        <v>17</v>
      </c>
    </row>
    <row r="264" spans="1:11" s="1" customFormat="1" ht="22.5">
      <c r="A264" s="413">
        <v>169</v>
      </c>
      <c r="B264" s="413" t="s">
        <v>227</v>
      </c>
      <c r="C264" s="413" t="s">
        <v>420</v>
      </c>
      <c r="D264" s="413" t="s">
        <v>672</v>
      </c>
      <c r="E264" s="413" t="s">
        <v>670</v>
      </c>
      <c r="F264" s="413" t="s">
        <v>671</v>
      </c>
      <c r="G264" s="413" t="s">
        <v>230</v>
      </c>
      <c r="H264" s="414">
        <v>235725</v>
      </c>
      <c r="I264" s="415">
        <v>3500</v>
      </c>
      <c r="J264" s="413" t="s">
        <v>389</v>
      </c>
      <c r="K264" s="413" t="s">
        <v>17</v>
      </c>
    </row>
    <row r="265" spans="1:11" s="1" customFormat="1" ht="22.5">
      <c r="A265" s="413">
        <v>170</v>
      </c>
      <c r="B265" s="413" t="s">
        <v>227</v>
      </c>
      <c r="C265" s="413" t="s">
        <v>420</v>
      </c>
      <c r="D265" s="413" t="s">
        <v>674</v>
      </c>
      <c r="E265" s="413" t="s">
        <v>673</v>
      </c>
      <c r="F265" s="413" t="s">
        <v>673</v>
      </c>
      <c r="G265" s="413" t="s">
        <v>230</v>
      </c>
      <c r="H265" s="414">
        <v>235725</v>
      </c>
      <c r="I265" s="415">
        <v>6500</v>
      </c>
      <c r="J265" s="413" t="s">
        <v>389</v>
      </c>
      <c r="K265" s="413" t="s">
        <v>17</v>
      </c>
    </row>
    <row r="266" spans="1:11" s="1" customFormat="1" ht="22.5">
      <c r="A266" s="413">
        <v>171</v>
      </c>
      <c r="B266" s="413" t="s">
        <v>227</v>
      </c>
      <c r="C266" s="413" t="s">
        <v>420</v>
      </c>
      <c r="D266" s="413" t="s">
        <v>676</v>
      </c>
      <c r="E266" s="413" t="s">
        <v>648</v>
      </c>
      <c r="F266" s="413" t="s">
        <v>661</v>
      </c>
      <c r="G266" s="413" t="s">
        <v>230</v>
      </c>
      <c r="H266" s="414">
        <v>235725</v>
      </c>
      <c r="I266" s="415">
        <v>3200</v>
      </c>
      <c r="J266" s="413" t="s">
        <v>389</v>
      </c>
      <c r="K266" s="413" t="s">
        <v>17</v>
      </c>
    </row>
    <row r="267" spans="1:11" s="1" customFormat="1" ht="22.5">
      <c r="A267" s="413">
        <v>172</v>
      </c>
      <c r="B267" s="413" t="s">
        <v>227</v>
      </c>
      <c r="C267" s="413" t="s">
        <v>420</v>
      </c>
      <c r="D267" s="413" t="s">
        <v>677</v>
      </c>
      <c r="E267" s="413" t="s">
        <v>648</v>
      </c>
      <c r="F267" s="413" t="s">
        <v>661</v>
      </c>
      <c r="G267" s="413" t="s">
        <v>230</v>
      </c>
      <c r="H267" s="414">
        <v>235725</v>
      </c>
      <c r="I267" s="415">
        <v>3200</v>
      </c>
      <c r="J267" s="413" t="s">
        <v>389</v>
      </c>
      <c r="K267" s="413" t="s">
        <v>17</v>
      </c>
    </row>
    <row r="268" spans="1:11" s="1" customFormat="1" ht="22.5">
      <c r="A268" s="413">
        <v>173</v>
      </c>
      <c r="B268" s="413" t="s">
        <v>227</v>
      </c>
      <c r="C268" s="413" t="s">
        <v>420</v>
      </c>
      <c r="D268" s="413" t="s">
        <v>678</v>
      </c>
      <c r="E268" s="413" t="s">
        <v>648</v>
      </c>
      <c r="F268" s="413" t="s">
        <v>675</v>
      </c>
      <c r="G268" s="413" t="s">
        <v>230</v>
      </c>
      <c r="H268" s="414">
        <v>236089</v>
      </c>
      <c r="I268" s="415">
        <v>3200</v>
      </c>
      <c r="J268" s="413" t="s">
        <v>389</v>
      </c>
      <c r="K268" s="413" t="s">
        <v>17</v>
      </c>
    </row>
    <row r="269" spans="1:11" s="1" customFormat="1" ht="22.5">
      <c r="A269" s="413">
        <v>174</v>
      </c>
      <c r="B269" s="413" t="s">
        <v>227</v>
      </c>
      <c r="C269" s="413" t="s">
        <v>420</v>
      </c>
      <c r="D269" s="413" t="s">
        <v>679</v>
      </c>
      <c r="E269" s="413" t="s">
        <v>648</v>
      </c>
      <c r="F269" s="413" t="s">
        <v>675</v>
      </c>
      <c r="G269" s="413" t="s">
        <v>230</v>
      </c>
      <c r="H269" s="414">
        <v>236089</v>
      </c>
      <c r="I269" s="415">
        <v>3200</v>
      </c>
      <c r="J269" s="413" t="s">
        <v>428</v>
      </c>
      <c r="K269" s="413" t="s">
        <v>17</v>
      </c>
    </row>
    <row r="270" spans="1:11" s="1" customFormat="1" ht="22.5">
      <c r="A270" s="413">
        <v>175</v>
      </c>
      <c r="B270" s="413" t="s">
        <v>227</v>
      </c>
      <c r="C270" s="413" t="s">
        <v>420</v>
      </c>
      <c r="D270" s="413" t="s">
        <v>680</v>
      </c>
      <c r="E270" s="413" t="s">
        <v>648</v>
      </c>
      <c r="F270" s="413" t="s">
        <v>675</v>
      </c>
      <c r="G270" s="413" t="s">
        <v>230</v>
      </c>
      <c r="H270" s="414">
        <v>236089</v>
      </c>
      <c r="I270" s="415">
        <v>3200</v>
      </c>
      <c r="J270" s="413" t="s">
        <v>389</v>
      </c>
      <c r="K270" s="413" t="s">
        <v>17</v>
      </c>
    </row>
    <row r="271" spans="1:11" s="1" customFormat="1" ht="22.5">
      <c r="A271" s="413">
        <v>176</v>
      </c>
      <c r="B271" s="413" t="s">
        <v>227</v>
      </c>
      <c r="C271" s="413" t="s">
        <v>420</v>
      </c>
      <c r="D271" s="413" t="s">
        <v>681</v>
      </c>
      <c r="E271" s="413" t="s">
        <v>648</v>
      </c>
      <c r="F271" s="413" t="s">
        <v>649</v>
      </c>
      <c r="G271" s="413" t="s">
        <v>230</v>
      </c>
      <c r="H271" s="414">
        <v>236089</v>
      </c>
      <c r="I271" s="415">
        <v>2000</v>
      </c>
      <c r="J271" s="413" t="s">
        <v>389</v>
      </c>
      <c r="K271" s="413" t="s">
        <v>17</v>
      </c>
    </row>
    <row r="272" spans="1:11" s="1" customFormat="1" ht="22.5">
      <c r="A272" s="413"/>
      <c r="B272" s="413"/>
      <c r="C272" s="413"/>
      <c r="D272" s="413"/>
      <c r="E272" s="413"/>
      <c r="F272" s="413" t="s">
        <v>682</v>
      </c>
      <c r="G272" s="413"/>
      <c r="H272" s="414"/>
      <c r="I272" s="415"/>
      <c r="J272" s="413"/>
      <c r="K272" s="413"/>
    </row>
    <row r="273" spans="1:11" s="1" customFormat="1" ht="22.5">
      <c r="A273" s="413">
        <v>177</v>
      </c>
      <c r="B273" s="413" t="s">
        <v>227</v>
      </c>
      <c r="C273" s="413" t="s">
        <v>420</v>
      </c>
      <c r="D273" s="413" t="s">
        <v>683</v>
      </c>
      <c r="E273" s="413" t="s">
        <v>648</v>
      </c>
      <c r="F273" s="413" t="s">
        <v>684</v>
      </c>
      <c r="G273" s="413" t="s">
        <v>230</v>
      </c>
      <c r="H273" s="414">
        <v>236823</v>
      </c>
      <c r="I273" s="415">
        <v>3200</v>
      </c>
      <c r="J273" s="413" t="s">
        <v>428</v>
      </c>
      <c r="K273" s="413" t="s">
        <v>17</v>
      </c>
    </row>
    <row r="274" spans="1:11" s="1" customFormat="1" ht="22.5">
      <c r="A274" s="413">
        <v>178</v>
      </c>
      <c r="B274" s="413" t="s">
        <v>227</v>
      </c>
      <c r="C274" s="413" t="s">
        <v>420</v>
      </c>
      <c r="D274" s="413" t="s">
        <v>685</v>
      </c>
      <c r="E274" s="413" t="s">
        <v>648</v>
      </c>
      <c r="F274" s="413" t="s">
        <v>684</v>
      </c>
      <c r="G274" s="413" t="s">
        <v>230</v>
      </c>
      <c r="H274" s="414">
        <v>236823</v>
      </c>
      <c r="I274" s="415">
        <v>3200</v>
      </c>
      <c r="J274" s="413" t="s">
        <v>428</v>
      </c>
      <c r="K274" s="413" t="s">
        <v>17</v>
      </c>
    </row>
    <row r="275" spans="1:11" s="1" customFormat="1" ht="22.5">
      <c r="A275" s="413">
        <v>179</v>
      </c>
      <c r="B275" s="413" t="s">
        <v>227</v>
      </c>
      <c r="C275" s="413" t="s">
        <v>420</v>
      </c>
      <c r="D275" s="413" t="s">
        <v>686</v>
      </c>
      <c r="E275" s="413" t="s">
        <v>648</v>
      </c>
      <c r="F275" s="413" t="s">
        <v>687</v>
      </c>
      <c r="G275" s="413" t="s">
        <v>230</v>
      </c>
      <c r="H275" s="414">
        <v>236823</v>
      </c>
      <c r="I275" s="415">
        <v>3200</v>
      </c>
      <c r="J275" s="413" t="s">
        <v>379</v>
      </c>
      <c r="K275" s="413" t="s">
        <v>17</v>
      </c>
    </row>
    <row r="276" spans="1:11" s="1" customFormat="1" ht="22.5">
      <c r="A276" s="413">
        <v>180</v>
      </c>
      <c r="B276" s="413" t="s">
        <v>227</v>
      </c>
      <c r="C276" s="413" t="s">
        <v>420</v>
      </c>
      <c r="D276" s="413" t="s">
        <v>688</v>
      </c>
      <c r="E276" s="413" t="s">
        <v>648</v>
      </c>
      <c r="F276" s="413" t="s">
        <v>687</v>
      </c>
      <c r="G276" s="413" t="s">
        <v>230</v>
      </c>
      <c r="H276" s="414">
        <v>236823</v>
      </c>
      <c r="I276" s="415">
        <v>3200</v>
      </c>
      <c r="J276" s="413" t="s">
        <v>389</v>
      </c>
      <c r="K276" s="413" t="s">
        <v>17</v>
      </c>
    </row>
    <row r="277" spans="1:11" s="1" customFormat="1" ht="22.5">
      <c r="A277" s="574" t="s">
        <v>1259</v>
      </c>
      <c r="B277" s="574"/>
      <c r="C277" s="574"/>
      <c r="D277" s="574"/>
      <c r="E277" s="574"/>
      <c r="F277" s="574"/>
      <c r="G277" s="574"/>
      <c r="H277" s="575"/>
      <c r="I277" s="416">
        <f>SUM(I257:I276)</f>
        <v>719010</v>
      </c>
      <c r="J277" s="417"/>
      <c r="K277" s="418"/>
    </row>
    <row r="278" spans="1:11" s="1" customFormat="1" ht="22.5">
      <c r="A278" s="571" t="s">
        <v>310</v>
      </c>
      <c r="B278" s="572"/>
      <c r="C278" s="572"/>
      <c r="D278" s="572"/>
      <c r="E278" s="572"/>
      <c r="F278" s="572"/>
      <c r="G278" s="572"/>
      <c r="H278" s="573"/>
      <c r="I278" s="412">
        <v>719010</v>
      </c>
      <c r="J278" s="413"/>
      <c r="K278" s="413"/>
    </row>
    <row r="279" spans="1:11" s="1" customFormat="1" ht="22.5">
      <c r="A279" s="413">
        <v>181</v>
      </c>
      <c r="B279" s="413" t="s">
        <v>227</v>
      </c>
      <c r="C279" s="413" t="s">
        <v>420</v>
      </c>
      <c r="D279" s="413" t="s">
        <v>689</v>
      </c>
      <c r="E279" s="413" t="s">
        <v>648</v>
      </c>
      <c r="F279" s="413" t="s">
        <v>687</v>
      </c>
      <c r="G279" s="413" t="s">
        <v>230</v>
      </c>
      <c r="H279" s="414">
        <v>236823</v>
      </c>
      <c r="I279" s="415">
        <v>3200</v>
      </c>
      <c r="J279" s="413" t="s">
        <v>389</v>
      </c>
      <c r="K279" s="413" t="s">
        <v>17</v>
      </c>
    </row>
    <row r="280" spans="1:11" s="1" customFormat="1" ht="22.5">
      <c r="A280" s="413">
        <v>182</v>
      </c>
      <c r="B280" s="413" t="s">
        <v>227</v>
      </c>
      <c r="C280" s="413" t="s">
        <v>420</v>
      </c>
      <c r="D280" s="413" t="s">
        <v>690</v>
      </c>
      <c r="E280" s="413" t="s">
        <v>648</v>
      </c>
      <c r="F280" s="413" t="s">
        <v>687</v>
      </c>
      <c r="G280" s="413" t="s">
        <v>230</v>
      </c>
      <c r="H280" s="414">
        <v>237294</v>
      </c>
      <c r="I280" s="415">
        <v>4500</v>
      </c>
      <c r="J280" s="413" t="s">
        <v>389</v>
      </c>
      <c r="K280" s="413" t="s">
        <v>17</v>
      </c>
    </row>
    <row r="281" spans="1:11" s="1" customFormat="1" ht="22.5">
      <c r="A281" s="413">
        <v>183</v>
      </c>
      <c r="B281" s="413" t="s">
        <v>227</v>
      </c>
      <c r="C281" s="413" t="s">
        <v>420</v>
      </c>
      <c r="D281" s="413" t="s">
        <v>691</v>
      </c>
      <c r="E281" s="413" t="s">
        <v>648</v>
      </c>
      <c r="F281" s="413" t="s">
        <v>687</v>
      </c>
      <c r="G281" s="413" t="s">
        <v>230</v>
      </c>
      <c r="H281" s="414">
        <v>237294</v>
      </c>
      <c r="I281" s="415">
        <v>4500</v>
      </c>
      <c r="J281" s="413" t="s">
        <v>389</v>
      </c>
      <c r="K281" s="413" t="s">
        <v>17</v>
      </c>
    </row>
    <row r="282" spans="1:11" s="1" customFormat="1" ht="22.5">
      <c r="A282" s="413">
        <v>184</v>
      </c>
      <c r="B282" s="413" t="s">
        <v>227</v>
      </c>
      <c r="C282" s="413" t="s">
        <v>420</v>
      </c>
      <c r="D282" s="413" t="s">
        <v>692</v>
      </c>
      <c r="E282" s="413" t="s">
        <v>648</v>
      </c>
      <c r="F282" s="413" t="s">
        <v>687</v>
      </c>
      <c r="G282" s="413" t="s">
        <v>230</v>
      </c>
      <c r="H282" s="414">
        <v>237294</v>
      </c>
      <c r="I282" s="415">
        <v>4500</v>
      </c>
      <c r="J282" s="413" t="s">
        <v>478</v>
      </c>
      <c r="K282" s="413" t="s">
        <v>17</v>
      </c>
    </row>
    <row r="283" spans="1:11" s="1" customFormat="1" ht="22.5">
      <c r="A283" s="413">
        <v>185</v>
      </c>
      <c r="B283" s="413" t="s">
        <v>227</v>
      </c>
      <c r="C283" s="413" t="s">
        <v>420</v>
      </c>
      <c r="D283" s="413" t="s">
        <v>693</v>
      </c>
      <c r="E283" s="413" t="s">
        <v>648</v>
      </c>
      <c r="F283" s="413" t="s">
        <v>687</v>
      </c>
      <c r="G283" s="413" t="s">
        <v>230</v>
      </c>
      <c r="H283" s="414">
        <v>237294</v>
      </c>
      <c r="I283" s="415">
        <v>4500</v>
      </c>
      <c r="J283" s="413" t="s">
        <v>478</v>
      </c>
      <c r="K283" s="413" t="s">
        <v>17</v>
      </c>
    </row>
    <row r="284" spans="1:11" s="1" customFormat="1" ht="22.5">
      <c r="A284" s="413">
        <v>186</v>
      </c>
      <c r="B284" s="413" t="s">
        <v>227</v>
      </c>
      <c r="C284" s="413" t="s">
        <v>420</v>
      </c>
      <c r="D284" s="413" t="s">
        <v>694</v>
      </c>
      <c r="E284" s="413" t="s">
        <v>648</v>
      </c>
      <c r="F284" s="413" t="s">
        <v>684</v>
      </c>
      <c r="G284" s="413" t="s">
        <v>230</v>
      </c>
      <c r="H284" s="414">
        <v>237294</v>
      </c>
      <c r="I284" s="415">
        <v>4890</v>
      </c>
      <c r="J284" s="413" t="s">
        <v>428</v>
      </c>
      <c r="K284" s="413" t="s">
        <v>17</v>
      </c>
    </row>
    <row r="285" spans="1:11" s="1" customFormat="1" ht="22.5">
      <c r="A285" s="413">
        <v>187</v>
      </c>
      <c r="B285" s="413" t="s">
        <v>227</v>
      </c>
      <c r="C285" s="413" t="s">
        <v>420</v>
      </c>
      <c r="D285" s="413" t="s">
        <v>695</v>
      </c>
      <c r="E285" s="413" t="s">
        <v>648</v>
      </c>
      <c r="F285" s="413" t="s">
        <v>684</v>
      </c>
      <c r="G285" s="413" t="s">
        <v>230</v>
      </c>
      <c r="H285" s="414">
        <v>237294</v>
      </c>
      <c r="I285" s="415">
        <v>4890</v>
      </c>
      <c r="J285" s="413" t="s">
        <v>428</v>
      </c>
      <c r="K285" s="413" t="s">
        <v>17</v>
      </c>
    </row>
    <row r="286" spans="1:11" s="1" customFormat="1" ht="22.5">
      <c r="A286" s="413">
        <v>188</v>
      </c>
      <c r="B286" s="413" t="s">
        <v>227</v>
      </c>
      <c r="C286" s="413" t="s">
        <v>420</v>
      </c>
      <c r="D286" s="413" t="s">
        <v>696</v>
      </c>
      <c r="E286" s="413" t="s">
        <v>648</v>
      </c>
      <c r="F286" s="413" t="s">
        <v>684</v>
      </c>
      <c r="G286" s="413" t="s">
        <v>230</v>
      </c>
      <c r="H286" s="414">
        <v>237673</v>
      </c>
      <c r="I286" s="415">
        <v>4500</v>
      </c>
      <c r="J286" s="413" t="s">
        <v>478</v>
      </c>
      <c r="K286" s="413" t="s">
        <v>17</v>
      </c>
    </row>
    <row r="287" spans="1:11" s="1" customFormat="1" ht="22.5">
      <c r="A287" s="413">
        <v>189</v>
      </c>
      <c r="B287" s="413" t="s">
        <v>227</v>
      </c>
      <c r="C287" s="413" t="s">
        <v>420</v>
      </c>
      <c r="D287" s="413" t="s">
        <v>697</v>
      </c>
      <c r="E287" s="413" t="s">
        <v>698</v>
      </c>
      <c r="F287" s="413" t="s">
        <v>699</v>
      </c>
      <c r="G287" s="413" t="s">
        <v>230</v>
      </c>
      <c r="H287" s="414">
        <v>237673</v>
      </c>
      <c r="I287" s="415">
        <v>3300</v>
      </c>
      <c r="J287" s="413" t="s">
        <v>389</v>
      </c>
      <c r="K287" s="413" t="s">
        <v>17</v>
      </c>
    </row>
    <row r="288" spans="1:11" s="1" customFormat="1" ht="22.5">
      <c r="A288" s="413">
        <v>190</v>
      </c>
      <c r="B288" s="413" t="s">
        <v>227</v>
      </c>
      <c r="C288" s="413" t="s">
        <v>420</v>
      </c>
      <c r="D288" s="413" t="s">
        <v>700</v>
      </c>
      <c r="E288" s="413" t="s">
        <v>648</v>
      </c>
      <c r="F288" s="413" t="s">
        <v>701</v>
      </c>
      <c r="G288" s="413" t="s">
        <v>230</v>
      </c>
      <c r="H288" s="414">
        <v>237673</v>
      </c>
      <c r="I288" s="415">
        <v>4500</v>
      </c>
      <c r="J288" s="413" t="s">
        <v>478</v>
      </c>
      <c r="K288" s="413" t="s">
        <v>17</v>
      </c>
    </row>
    <row r="289" spans="1:11" s="1" customFormat="1" ht="22.5">
      <c r="A289" s="413">
        <v>191</v>
      </c>
      <c r="B289" s="413" t="s">
        <v>227</v>
      </c>
      <c r="C289" s="413" t="s">
        <v>420</v>
      </c>
      <c r="D289" s="413" t="s">
        <v>702</v>
      </c>
      <c r="E289" s="413" t="s">
        <v>648</v>
      </c>
      <c r="F289" s="413" t="s">
        <v>701</v>
      </c>
      <c r="G289" s="413" t="s">
        <v>230</v>
      </c>
      <c r="H289" s="414">
        <v>238015</v>
      </c>
      <c r="I289" s="415">
        <v>3200</v>
      </c>
      <c r="J289" s="413" t="s">
        <v>389</v>
      </c>
      <c r="K289" s="413" t="s">
        <v>17</v>
      </c>
    </row>
    <row r="290" spans="1:11" s="1" customFormat="1" ht="22.5">
      <c r="A290" s="413">
        <v>192</v>
      </c>
      <c r="B290" s="413" t="s">
        <v>227</v>
      </c>
      <c r="C290" s="413" t="s">
        <v>420</v>
      </c>
      <c r="D290" s="413" t="s">
        <v>703</v>
      </c>
      <c r="E290" s="413" t="s">
        <v>648</v>
      </c>
      <c r="F290" s="413" t="s">
        <v>701</v>
      </c>
      <c r="G290" s="413" t="s">
        <v>230</v>
      </c>
      <c r="H290" s="414">
        <v>238015</v>
      </c>
      <c r="I290" s="415">
        <v>3200</v>
      </c>
      <c r="J290" s="413" t="s">
        <v>428</v>
      </c>
      <c r="K290" s="413" t="s">
        <v>17</v>
      </c>
    </row>
    <row r="291" spans="1:11" s="1" customFormat="1" ht="22.5">
      <c r="A291" s="413">
        <v>193</v>
      </c>
      <c r="B291" s="413" t="s">
        <v>227</v>
      </c>
      <c r="C291" s="413" t="s">
        <v>420</v>
      </c>
      <c r="D291" s="413" t="s">
        <v>704</v>
      </c>
      <c r="E291" s="413" t="s">
        <v>648</v>
      </c>
      <c r="F291" s="413" t="s">
        <v>701</v>
      </c>
      <c r="G291" s="413" t="s">
        <v>230</v>
      </c>
      <c r="H291" s="414">
        <v>238015</v>
      </c>
      <c r="I291" s="415">
        <v>3200</v>
      </c>
      <c r="J291" s="413" t="s">
        <v>389</v>
      </c>
      <c r="K291" s="413" t="s">
        <v>17</v>
      </c>
    </row>
    <row r="292" spans="1:11" s="1" customFormat="1" ht="22.5">
      <c r="A292" s="413">
        <v>194</v>
      </c>
      <c r="B292" s="413" t="s">
        <v>227</v>
      </c>
      <c r="C292" s="413" t="s">
        <v>420</v>
      </c>
      <c r="D292" s="413" t="s">
        <v>705</v>
      </c>
      <c r="E292" s="413" t="s">
        <v>648</v>
      </c>
      <c r="F292" s="413" t="s">
        <v>649</v>
      </c>
      <c r="G292" s="413" t="s">
        <v>230</v>
      </c>
      <c r="H292" s="414">
        <v>238272</v>
      </c>
      <c r="I292" s="415">
        <v>3300</v>
      </c>
      <c r="J292" s="413" t="s">
        <v>389</v>
      </c>
      <c r="K292" s="413" t="s">
        <v>17</v>
      </c>
    </row>
    <row r="293" spans="1:11" s="1" customFormat="1" ht="22.5">
      <c r="A293" s="413">
        <v>195</v>
      </c>
      <c r="B293" s="413" t="s">
        <v>227</v>
      </c>
      <c r="C293" s="413" t="s">
        <v>420</v>
      </c>
      <c r="D293" s="413" t="s">
        <v>707</v>
      </c>
      <c r="E293" s="413" t="s">
        <v>648</v>
      </c>
      <c r="F293" s="413" t="s">
        <v>701</v>
      </c>
      <c r="G293" s="413" t="s">
        <v>230</v>
      </c>
      <c r="H293" s="414">
        <v>238272</v>
      </c>
      <c r="I293" s="415">
        <v>3200</v>
      </c>
      <c r="J293" s="413" t="s">
        <v>389</v>
      </c>
      <c r="K293" s="413" t="s">
        <v>17</v>
      </c>
    </row>
    <row r="294" spans="1:11" s="1" customFormat="1" ht="22.5">
      <c r="A294" s="413">
        <v>196</v>
      </c>
      <c r="B294" s="413" t="s">
        <v>227</v>
      </c>
      <c r="C294" s="413" t="s">
        <v>420</v>
      </c>
      <c r="D294" s="413" t="s">
        <v>708</v>
      </c>
      <c r="E294" s="413" t="s">
        <v>648</v>
      </c>
      <c r="F294" s="413" t="s">
        <v>701</v>
      </c>
      <c r="G294" s="413" t="s">
        <v>230</v>
      </c>
      <c r="H294" s="414">
        <v>238272</v>
      </c>
      <c r="I294" s="415">
        <v>3200</v>
      </c>
      <c r="J294" s="413" t="s">
        <v>389</v>
      </c>
      <c r="K294" s="413" t="s">
        <v>17</v>
      </c>
    </row>
    <row r="295" spans="1:11" s="1" customFormat="1" ht="22.5">
      <c r="A295" s="413">
        <v>197</v>
      </c>
      <c r="B295" s="413" t="s">
        <v>227</v>
      </c>
      <c r="C295" s="413" t="s">
        <v>420</v>
      </c>
      <c r="D295" s="413" t="s">
        <v>709</v>
      </c>
      <c r="E295" s="413" t="s">
        <v>648</v>
      </c>
      <c r="F295" s="413" t="s">
        <v>701</v>
      </c>
      <c r="G295" s="413" t="s">
        <v>230</v>
      </c>
      <c r="H295" s="414">
        <v>238272</v>
      </c>
      <c r="I295" s="415">
        <v>3200</v>
      </c>
      <c r="J295" s="413" t="s">
        <v>389</v>
      </c>
      <c r="K295" s="413" t="s">
        <v>17</v>
      </c>
    </row>
    <row r="296" spans="1:11" s="1" customFormat="1" ht="22.5">
      <c r="A296" s="413">
        <v>198</v>
      </c>
      <c r="B296" s="413" t="s">
        <v>227</v>
      </c>
      <c r="C296" s="413" t="s">
        <v>420</v>
      </c>
      <c r="D296" s="413" t="s">
        <v>710</v>
      </c>
      <c r="E296" s="413" t="s">
        <v>648</v>
      </c>
      <c r="F296" s="413" t="s">
        <v>701</v>
      </c>
      <c r="G296" s="413" t="s">
        <v>230</v>
      </c>
      <c r="H296" s="414">
        <v>238272</v>
      </c>
      <c r="I296" s="415">
        <v>3200</v>
      </c>
      <c r="J296" s="413" t="s">
        <v>389</v>
      </c>
      <c r="K296" s="413" t="s">
        <v>17</v>
      </c>
    </row>
    <row r="297" spans="1:11" s="1" customFormat="1" ht="22.5">
      <c r="A297" s="413">
        <v>199</v>
      </c>
      <c r="B297" s="413" t="s">
        <v>227</v>
      </c>
      <c r="C297" s="413" t="s">
        <v>420</v>
      </c>
      <c r="D297" s="413" t="s">
        <v>711</v>
      </c>
      <c r="E297" s="413" t="s">
        <v>648</v>
      </c>
      <c r="F297" s="413" t="s">
        <v>649</v>
      </c>
      <c r="G297" s="413" t="s">
        <v>230</v>
      </c>
      <c r="H297" s="414">
        <v>238272</v>
      </c>
      <c r="I297" s="415">
        <v>5000</v>
      </c>
      <c r="J297" s="413" t="s">
        <v>389</v>
      </c>
      <c r="K297" s="413" t="s">
        <v>17</v>
      </c>
    </row>
    <row r="298" spans="1:11" s="1" customFormat="1" ht="22.5">
      <c r="A298" s="574" t="s">
        <v>1259</v>
      </c>
      <c r="B298" s="574"/>
      <c r="C298" s="574"/>
      <c r="D298" s="574"/>
      <c r="E298" s="574"/>
      <c r="F298" s="574"/>
      <c r="G298" s="574"/>
      <c r="H298" s="575"/>
      <c r="I298" s="416">
        <f>SUM(I278:I297)</f>
        <v>792990</v>
      </c>
      <c r="J298" s="417"/>
      <c r="K298" s="418"/>
    </row>
    <row r="299" spans="1:11" s="1" customFormat="1" ht="22.5">
      <c r="A299" s="571" t="s">
        <v>310</v>
      </c>
      <c r="B299" s="572"/>
      <c r="C299" s="572"/>
      <c r="D299" s="572"/>
      <c r="E299" s="572"/>
      <c r="F299" s="572"/>
      <c r="G299" s="572"/>
      <c r="H299" s="573"/>
      <c r="I299" s="412">
        <v>792990</v>
      </c>
      <c r="J299" s="413"/>
      <c r="K299" s="413"/>
    </row>
    <row r="300" spans="1:11" s="1" customFormat="1" ht="22.5">
      <c r="A300" s="413">
        <v>200</v>
      </c>
      <c r="B300" s="413" t="s">
        <v>227</v>
      </c>
      <c r="C300" s="413" t="s">
        <v>420</v>
      </c>
      <c r="D300" s="413" t="s">
        <v>710</v>
      </c>
      <c r="E300" s="413" t="s">
        <v>648</v>
      </c>
      <c r="F300" s="413" t="s">
        <v>701</v>
      </c>
      <c r="G300" s="413" t="s">
        <v>230</v>
      </c>
      <c r="H300" s="414">
        <v>238272</v>
      </c>
      <c r="I300" s="415">
        <v>3200</v>
      </c>
      <c r="J300" s="413" t="s">
        <v>389</v>
      </c>
      <c r="K300" s="413" t="s">
        <v>17</v>
      </c>
    </row>
    <row r="301" spans="1:11" s="1" customFormat="1" ht="22.5">
      <c r="A301" s="413">
        <v>201</v>
      </c>
      <c r="B301" s="413" t="s">
        <v>227</v>
      </c>
      <c r="C301" s="413" t="s">
        <v>420</v>
      </c>
      <c r="D301" s="413" t="s">
        <v>711</v>
      </c>
      <c r="E301" s="413" t="s">
        <v>648</v>
      </c>
      <c r="F301" s="413" t="s">
        <v>649</v>
      </c>
      <c r="G301" s="413" t="s">
        <v>230</v>
      </c>
      <c r="H301" s="414">
        <v>238272</v>
      </c>
      <c r="I301" s="415">
        <v>5000</v>
      </c>
      <c r="J301" s="413" t="s">
        <v>389</v>
      </c>
      <c r="K301" s="413" t="s">
        <v>17</v>
      </c>
    </row>
    <row r="302" spans="1:11" s="1" customFormat="1" ht="22.5">
      <c r="A302" s="413">
        <v>202</v>
      </c>
      <c r="B302" s="413" t="s">
        <v>227</v>
      </c>
      <c r="C302" s="413" t="s">
        <v>420</v>
      </c>
      <c r="D302" s="413" t="s">
        <v>712</v>
      </c>
      <c r="E302" s="413" t="s">
        <v>713</v>
      </c>
      <c r="F302" s="413" t="s">
        <v>714</v>
      </c>
      <c r="G302" s="413" t="s">
        <v>230</v>
      </c>
      <c r="H302" s="414">
        <v>238600</v>
      </c>
      <c r="I302" s="415">
        <v>10300</v>
      </c>
      <c r="J302" s="413" t="s">
        <v>389</v>
      </c>
      <c r="K302" s="413" t="s">
        <v>17</v>
      </c>
    </row>
    <row r="303" spans="1:11" s="1" customFormat="1" ht="22.5">
      <c r="A303" s="413">
        <v>203</v>
      </c>
      <c r="B303" s="413" t="s">
        <v>227</v>
      </c>
      <c r="C303" s="413" t="s">
        <v>420</v>
      </c>
      <c r="D303" s="413" t="s">
        <v>715</v>
      </c>
      <c r="E303" s="413" t="s">
        <v>648</v>
      </c>
      <c r="F303" s="413" t="s">
        <v>649</v>
      </c>
      <c r="G303" s="413" t="s">
        <v>230</v>
      </c>
      <c r="H303" s="414">
        <v>239108</v>
      </c>
      <c r="I303" s="415">
        <v>3300</v>
      </c>
      <c r="J303" s="413" t="s">
        <v>379</v>
      </c>
      <c r="K303" s="413" t="s">
        <v>17</v>
      </c>
    </row>
    <row r="304" spans="1:11" s="1" customFormat="1" ht="22.5">
      <c r="A304" s="413"/>
      <c r="B304" s="413"/>
      <c r="C304" s="413"/>
      <c r="D304" s="413"/>
      <c r="E304" s="413"/>
      <c r="F304" s="413" t="s">
        <v>706</v>
      </c>
      <c r="G304" s="413"/>
      <c r="H304" s="414"/>
      <c r="I304" s="415"/>
      <c r="J304" s="413"/>
      <c r="K304" s="413"/>
    </row>
    <row r="305" spans="1:11" s="1" customFormat="1" ht="22.5">
      <c r="A305" s="413">
        <v>204</v>
      </c>
      <c r="B305" s="413" t="s">
        <v>227</v>
      </c>
      <c r="C305" s="413" t="s">
        <v>420</v>
      </c>
      <c r="D305" s="413" t="s">
        <v>716</v>
      </c>
      <c r="E305" s="413" t="s">
        <v>648</v>
      </c>
      <c r="F305" s="413" t="s">
        <v>701</v>
      </c>
      <c r="G305" s="413" t="s">
        <v>230</v>
      </c>
      <c r="H305" s="414">
        <v>239582</v>
      </c>
      <c r="I305" s="415">
        <v>4500</v>
      </c>
      <c r="J305" s="413" t="s">
        <v>428</v>
      </c>
      <c r="K305" s="413" t="s">
        <v>17</v>
      </c>
    </row>
    <row r="306" spans="1:11" s="1" customFormat="1" ht="22.5">
      <c r="A306" s="413">
        <v>205</v>
      </c>
      <c r="B306" s="413" t="s">
        <v>227</v>
      </c>
      <c r="C306" s="413" t="s">
        <v>420</v>
      </c>
      <c r="D306" s="413" t="s">
        <v>717</v>
      </c>
      <c r="E306" s="413" t="s">
        <v>648</v>
      </c>
      <c r="F306" s="413" t="s">
        <v>718</v>
      </c>
      <c r="G306" s="413" t="s">
        <v>230</v>
      </c>
      <c r="H306" s="414">
        <v>239582</v>
      </c>
      <c r="I306" s="415">
        <v>4500</v>
      </c>
      <c r="J306" s="413" t="s">
        <v>428</v>
      </c>
      <c r="K306" s="413" t="s">
        <v>17</v>
      </c>
    </row>
    <row r="307" spans="1:11" s="1" customFormat="1" ht="22.5">
      <c r="A307" s="413"/>
      <c r="B307" s="413"/>
      <c r="C307" s="413"/>
      <c r="D307" s="413"/>
      <c r="E307" s="413"/>
      <c r="F307" s="413" t="s">
        <v>719</v>
      </c>
      <c r="G307" s="413"/>
      <c r="H307" s="414"/>
      <c r="I307" s="415"/>
      <c r="J307" s="413"/>
      <c r="K307" s="413"/>
    </row>
    <row r="308" spans="1:11" s="1" customFormat="1" ht="22.5">
      <c r="A308" s="413">
        <v>206</v>
      </c>
      <c r="B308" s="413" t="s">
        <v>227</v>
      </c>
      <c r="C308" s="413" t="s">
        <v>420</v>
      </c>
      <c r="D308" s="413" t="s">
        <v>723</v>
      </c>
      <c r="E308" s="413" t="s">
        <v>648</v>
      </c>
      <c r="F308" s="413" t="s">
        <v>720</v>
      </c>
      <c r="G308" s="413" t="s">
        <v>230</v>
      </c>
      <c r="H308" s="414">
        <v>240049</v>
      </c>
      <c r="I308" s="415">
        <v>48000</v>
      </c>
      <c r="J308" s="413" t="s">
        <v>428</v>
      </c>
      <c r="K308" s="413" t="s">
        <v>17</v>
      </c>
    </row>
    <row r="309" spans="1:11" s="1" customFormat="1" ht="22.5">
      <c r="A309" s="413"/>
      <c r="B309" s="413"/>
      <c r="C309" s="413"/>
      <c r="D309" s="413"/>
      <c r="E309" s="413"/>
      <c r="F309" s="413" t="s">
        <v>721</v>
      </c>
      <c r="G309" s="413"/>
      <c r="H309" s="414"/>
      <c r="I309" s="415"/>
      <c r="J309" s="413"/>
      <c r="K309" s="413"/>
    </row>
    <row r="310" spans="1:11" s="1" customFormat="1" ht="22.5">
      <c r="A310" s="413">
        <v>207</v>
      </c>
      <c r="B310" s="413" t="s">
        <v>227</v>
      </c>
      <c r="C310" s="413" t="s">
        <v>420</v>
      </c>
      <c r="D310" s="413" t="s">
        <v>722</v>
      </c>
      <c r="E310" s="413" t="s">
        <v>648</v>
      </c>
      <c r="F310" s="413" t="s">
        <v>701</v>
      </c>
      <c r="G310" s="413" t="s">
        <v>230</v>
      </c>
      <c r="H310" s="414">
        <v>240107</v>
      </c>
      <c r="I310" s="415">
        <v>5000</v>
      </c>
      <c r="J310" s="413" t="s">
        <v>379</v>
      </c>
      <c r="K310" s="413" t="s">
        <v>17</v>
      </c>
    </row>
    <row r="311" spans="1:11" s="1" customFormat="1" ht="22.5">
      <c r="A311" s="413">
        <v>208</v>
      </c>
      <c r="B311" s="413" t="s">
        <v>227</v>
      </c>
      <c r="C311" s="413" t="s">
        <v>420</v>
      </c>
      <c r="D311" s="413" t="s">
        <v>724</v>
      </c>
      <c r="E311" s="413" t="s">
        <v>648</v>
      </c>
      <c r="F311" s="413" t="s">
        <v>701</v>
      </c>
      <c r="G311" s="413" t="s">
        <v>230</v>
      </c>
      <c r="H311" s="414">
        <v>240107</v>
      </c>
      <c r="I311" s="415">
        <v>5000</v>
      </c>
      <c r="J311" s="413" t="s">
        <v>379</v>
      </c>
      <c r="K311" s="413" t="s">
        <v>17</v>
      </c>
    </row>
    <row r="312" spans="1:11" s="1" customFormat="1" ht="22.5">
      <c r="A312" s="413">
        <v>209</v>
      </c>
      <c r="B312" s="413" t="s">
        <v>227</v>
      </c>
      <c r="C312" s="413" t="s">
        <v>420</v>
      </c>
      <c r="D312" s="413" t="s">
        <v>725</v>
      </c>
      <c r="E312" s="413" t="s">
        <v>648</v>
      </c>
      <c r="F312" s="413" t="s">
        <v>649</v>
      </c>
      <c r="G312" s="413" t="s">
        <v>230</v>
      </c>
      <c r="H312" s="414">
        <v>240107</v>
      </c>
      <c r="I312" s="415">
        <v>5000</v>
      </c>
      <c r="J312" s="413" t="s">
        <v>379</v>
      </c>
      <c r="K312" s="413" t="s">
        <v>17</v>
      </c>
    </row>
    <row r="313" spans="1:11" s="1" customFormat="1" ht="22.5">
      <c r="A313" s="413"/>
      <c r="B313" s="413"/>
      <c r="C313" s="413"/>
      <c r="D313" s="413"/>
      <c r="E313" s="413"/>
      <c r="F313" s="413" t="s">
        <v>726</v>
      </c>
      <c r="G313" s="413"/>
      <c r="H313" s="414"/>
      <c r="I313" s="415"/>
      <c r="J313" s="413"/>
      <c r="K313" s="413"/>
    </row>
    <row r="314" spans="1:11" s="1" customFormat="1" ht="22.5">
      <c r="A314" s="413">
        <v>210</v>
      </c>
      <c r="B314" s="413" t="s">
        <v>227</v>
      </c>
      <c r="C314" s="413" t="s">
        <v>420</v>
      </c>
      <c r="D314" s="413" t="s">
        <v>727</v>
      </c>
      <c r="E314" s="413" t="s">
        <v>648</v>
      </c>
      <c r="F314" s="413" t="s">
        <v>701</v>
      </c>
      <c r="G314" s="413" t="s">
        <v>230</v>
      </c>
      <c r="H314" s="414">
        <v>240107</v>
      </c>
      <c r="I314" s="415">
        <v>5000</v>
      </c>
      <c r="J314" s="413" t="s">
        <v>428</v>
      </c>
      <c r="K314" s="413" t="s">
        <v>17</v>
      </c>
    </row>
    <row r="315" spans="1:11" s="1" customFormat="1" ht="22.5">
      <c r="A315" s="413">
        <v>211</v>
      </c>
      <c r="B315" s="413" t="s">
        <v>227</v>
      </c>
      <c r="C315" s="413" t="s">
        <v>420</v>
      </c>
      <c r="D315" s="413" t="s">
        <v>728</v>
      </c>
      <c r="E315" s="413" t="s">
        <v>648</v>
      </c>
      <c r="F315" s="413" t="s">
        <v>701</v>
      </c>
      <c r="G315" s="413" t="s">
        <v>230</v>
      </c>
      <c r="H315" s="414">
        <v>240107</v>
      </c>
      <c r="I315" s="415">
        <v>5000</v>
      </c>
      <c r="J315" s="413" t="s">
        <v>428</v>
      </c>
      <c r="K315" s="413" t="s">
        <v>17</v>
      </c>
    </row>
    <row r="316" spans="1:11" s="1" customFormat="1" ht="22.5">
      <c r="A316" s="413">
        <v>212</v>
      </c>
      <c r="B316" s="413" t="s">
        <v>227</v>
      </c>
      <c r="C316" s="413" t="s">
        <v>420</v>
      </c>
      <c r="D316" s="413" t="s">
        <v>729</v>
      </c>
      <c r="E316" s="413" t="s">
        <v>648</v>
      </c>
      <c r="F316" s="413" t="s">
        <v>701</v>
      </c>
      <c r="G316" s="413" t="s">
        <v>230</v>
      </c>
      <c r="H316" s="414">
        <v>240525</v>
      </c>
      <c r="I316" s="415">
        <v>3700</v>
      </c>
      <c r="J316" s="413" t="s">
        <v>389</v>
      </c>
      <c r="K316" s="413" t="s">
        <v>17</v>
      </c>
    </row>
    <row r="317" spans="1:11" s="1" customFormat="1" ht="22.5">
      <c r="A317" s="413">
        <v>213</v>
      </c>
      <c r="B317" s="413" t="s">
        <v>227</v>
      </c>
      <c r="C317" s="413" t="s">
        <v>420</v>
      </c>
      <c r="D317" s="413" t="s">
        <v>730</v>
      </c>
      <c r="E317" s="413" t="s">
        <v>648</v>
      </c>
      <c r="F317" s="413" t="s">
        <v>701</v>
      </c>
      <c r="G317" s="413" t="s">
        <v>230</v>
      </c>
      <c r="H317" s="414">
        <v>240525</v>
      </c>
      <c r="I317" s="415">
        <v>3700</v>
      </c>
      <c r="J317" s="413" t="s">
        <v>389</v>
      </c>
      <c r="K317" s="413" t="s">
        <v>17</v>
      </c>
    </row>
    <row r="318" spans="1:11" s="1" customFormat="1" ht="22.5">
      <c r="A318" s="413">
        <v>214</v>
      </c>
      <c r="B318" s="413" t="s">
        <v>227</v>
      </c>
      <c r="C318" s="413" t="s">
        <v>420</v>
      </c>
      <c r="D318" s="413" t="s">
        <v>731</v>
      </c>
      <c r="E318" s="413" t="s">
        <v>648</v>
      </c>
      <c r="F318" s="413" t="s">
        <v>701</v>
      </c>
      <c r="G318" s="413" t="s">
        <v>230</v>
      </c>
      <c r="H318" s="414">
        <v>240525</v>
      </c>
      <c r="I318" s="415">
        <v>3700</v>
      </c>
      <c r="J318" s="413" t="s">
        <v>428</v>
      </c>
      <c r="K318" s="413" t="s">
        <v>17</v>
      </c>
    </row>
    <row r="319" spans="1:11" s="1" customFormat="1" ht="22.5">
      <c r="A319" s="574" t="s">
        <v>1259</v>
      </c>
      <c r="B319" s="574"/>
      <c r="C319" s="574"/>
      <c r="D319" s="574"/>
      <c r="E319" s="574"/>
      <c r="F319" s="574"/>
      <c r="G319" s="574"/>
      <c r="H319" s="575"/>
      <c r="I319" s="416">
        <f>SUM(I299:I318)</f>
        <v>907890</v>
      </c>
      <c r="J319" s="417"/>
      <c r="K319" s="418"/>
    </row>
    <row r="320" spans="1:11" s="1" customFormat="1" ht="22.5">
      <c r="A320" s="571" t="s">
        <v>310</v>
      </c>
      <c r="B320" s="572"/>
      <c r="C320" s="572"/>
      <c r="D320" s="572"/>
      <c r="E320" s="572"/>
      <c r="F320" s="572"/>
      <c r="G320" s="572"/>
      <c r="H320" s="573"/>
      <c r="I320" s="412">
        <v>907890</v>
      </c>
      <c r="J320" s="413"/>
      <c r="K320" s="413"/>
    </row>
    <row r="321" spans="1:11" s="1" customFormat="1" ht="22.5">
      <c r="A321" s="413">
        <v>215</v>
      </c>
      <c r="B321" s="413" t="s">
        <v>227</v>
      </c>
      <c r="C321" s="413" t="s">
        <v>420</v>
      </c>
      <c r="D321" s="413" t="s">
        <v>732</v>
      </c>
      <c r="E321" s="413" t="s">
        <v>648</v>
      </c>
      <c r="F321" s="413" t="s">
        <v>701</v>
      </c>
      <c r="G321" s="413" t="s">
        <v>230</v>
      </c>
      <c r="H321" s="414">
        <v>240526</v>
      </c>
      <c r="I321" s="415">
        <v>3700</v>
      </c>
      <c r="J321" s="413" t="s">
        <v>428</v>
      </c>
      <c r="K321" s="413" t="s">
        <v>17</v>
      </c>
    </row>
    <row r="322" spans="1:11" s="1" customFormat="1" ht="22.5">
      <c r="A322" s="413">
        <v>216</v>
      </c>
      <c r="B322" s="413" t="s">
        <v>227</v>
      </c>
      <c r="C322" s="413" t="s">
        <v>420</v>
      </c>
      <c r="D322" s="413" t="s">
        <v>733</v>
      </c>
      <c r="E322" s="413" t="s">
        <v>648</v>
      </c>
      <c r="F322" s="413" t="s">
        <v>734</v>
      </c>
      <c r="G322" s="413" t="s">
        <v>230</v>
      </c>
      <c r="H322" s="414">
        <v>240527</v>
      </c>
      <c r="I322" s="415">
        <v>5200</v>
      </c>
      <c r="J322" s="413" t="s">
        <v>389</v>
      </c>
      <c r="K322" s="413" t="s">
        <v>17</v>
      </c>
    </row>
    <row r="323" spans="1:11" s="1" customFormat="1" ht="22.5">
      <c r="A323" s="413">
        <v>217</v>
      </c>
      <c r="B323" s="413" t="s">
        <v>227</v>
      </c>
      <c r="C323" s="413" t="s">
        <v>420</v>
      </c>
      <c r="D323" s="413" t="s">
        <v>735</v>
      </c>
      <c r="E323" s="413" t="s">
        <v>648</v>
      </c>
      <c r="F323" s="413" t="s">
        <v>701</v>
      </c>
      <c r="G323" s="413" t="s">
        <v>230</v>
      </c>
      <c r="H323" s="414">
        <v>240898</v>
      </c>
      <c r="I323" s="415">
        <v>3700</v>
      </c>
      <c r="J323" s="413" t="s">
        <v>428</v>
      </c>
      <c r="K323" s="413" t="s">
        <v>17</v>
      </c>
    </row>
    <row r="324" spans="1:11" s="1" customFormat="1" ht="22.5">
      <c r="A324" s="413">
        <v>218</v>
      </c>
      <c r="B324" s="413" t="s">
        <v>227</v>
      </c>
      <c r="C324" s="413" t="s">
        <v>420</v>
      </c>
      <c r="D324" s="413" t="s">
        <v>736</v>
      </c>
      <c r="E324" s="413" t="s">
        <v>648</v>
      </c>
      <c r="F324" s="413" t="s">
        <v>701</v>
      </c>
      <c r="G324" s="413" t="s">
        <v>230</v>
      </c>
      <c r="H324" s="414">
        <v>240898</v>
      </c>
      <c r="I324" s="415">
        <v>3700</v>
      </c>
      <c r="J324" s="413" t="s">
        <v>428</v>
      </c>
      <c r="K324" s="413" t="s">
        <v>17</v>
      </c>
    </row>
    <row r="325" spans="1:11" s="1" customFormat="1" ht="22.5">
      <c r="A325" s="413">
        <v>219</v>
      </c>
      <c r="B325" s="413" t="s">
        <v>227</v>
      </c>
      <c r="C325" s="413" t="s">
        <v>420</v>
      </c>
      <c r="D325" s="413" t="s">
        <v>737</v>
      </c>
      <c r="E325" s="413" t="s">
        <v>648</v>
      </c>
      <c r="F325" s="413" t="s">
        <v>701</v>
      </c>
      <c r="G325" s="413" t="s">
        <v>230</v>
      </c>
      <c r="H325" s="414">
        <v>240898</v>
      </c>
      <c r="I325" s="415">
        <v>3700</v>
      </c>
      <c r="J325" s="413" t="s">
        <v>478</v>
      </c>
      <c r="K325" s="413" t="s">
        <v>17</v>
      </c>
    </row>
    <row r="326" spans="1:11" s="1" customFormat="1" ht="22.5">
      <c r="A326" s="413">
        <v>220</v>
      </c>
      <c r="B326" s="413" t="s">
        <v>227</v>
      </c>
      <c r="C326" s="413" t="s">
        <v>420</v>
      </c>
      <c r="D326" s="413" t="s">
        <v>738</v>
      </c>
      <c r="E326" s="413" t="s">
        <v>648</v>
      </c>
      <c r="F326" s="413" t="s">
        <v>701</v>
      </c>
      <c r="G326" s="413" t="s">
        <v>230</v>
      </c>
      <c r="H326" s="414">
        <v>240898</v>
      </c>
      <c r="I326" s="415">
        <v>3700</v>
      </c>
      <c r="J326" s="413" t="s">
        <v>478</v>
      </c>
      <c r="K326" s="413" t="s">
        <v>17</v>
      </c>
    </row>
    <row r="327" spans="1:11" s="1" customFormat="1" ht="22.5">
      <c r="A327" s="413">
        <v>221</v>
      </c>
      <c r="B327" s="413" t="s">
        <v>227</v>
      </c>
      <c r="C327" s="413" t="s">
        <v>420</v>
      </c>
      <c r="D327" s="413" t="s">
        <v>739</v>
      </c>
      <c r="E327" s="413" t="s">
        <v>648</v>
      </c>
      <c r="F327" s="413" t="s">
        <v>701</v>
      </c>
      <c r="G327" s="413" t="s">
        <v>230</v>
      </c>
      <c r="H327" s="414">
        <v>241242</v>
      </c>
      <c r="I327" s="415">
        <v>3700</v>
      </c>
      <c r="J327" s="413" t="s">
        <v>428</v>
      </c>
      <c r="K327" s="413" t="s">
        <v>17</v>
      </c>
    </row>
    <row r="328" spans="1:11" s="1" customFormat="1" ht="22.5">
      <c r="A328" s="413">
        <v>222</v>
      </c>
      <c r="B328" s="413" t="s">
        <v>227</v>
      </c>
      <c r="C328" s="413" t="s">
        <v>420</v>
      </c>
      <c r="D328" s="413" t="s">
        <v>740</v>
      </c>
      <c r="E328" s="413" t="s">
        <v>648</v>
      </c>
      <c r="F328" s="413" t="s">
        <v>701</v>
      </c>
      <c r="G328" s="413" t="s">
        <v>230</v>
      </c>
      <c r="H328" s="414">
        <v>241242</v>
      </c>
      <c r="I328" s="415">
        <v>3700</v>
      </c>
      <c r="J328" s="413" t="s">
        <v>428</v>
      </c>
      <c r="K328" s="413" t="s">
        <v>17</v>
      </c>
    </row>
    <row r="329" spans="1:11" s="1" customFormat="1" ht="22.5">
      <c r="A329" s="413">
        <v>223</v>
      </c>
      <c r="B329" s="413" t="s">
        <v>227</v>
      </c>
      <c r="C329" s="413" t="s">
        <v>420</v>
      </c>
      <c r="D329" s="413" t="s">
        <v>741</v>
      </c>
      <c r="E329" s="413" t="s">
        <v>648</v>
      </c>
      <c r="F329" s="413" t="s">
        <v>701</v>
      </c>
      <c r="G329" s="413" t="s">
        <v>230</v>
      </c>
      <c r="H329" s="414">
        <v>241257</v>
      </c>
      <c r="I329" s="415">
        <v>3700</v>
      </c>
      <c r="J329" s="413" t="s">
        <v>478</v>
      </c>
      <c r="K329" s="413" t="s">
        <v>17</v>
      </c>
    </row>
    <row r="330" spans="1:11" s="1" customFormat="1" ht="22.5">
      <c r="A330" s="413">
        <v>224</v>
      </c>
      <c r="B330" s="413" t="s">
        <v>227</v>
      </c>
      <c r="C330" s="413" t="s">
        <v>420</v>
      </c>
      <c r="D330" s="413" t="s">
        <v>742</v>
      </c>
      <c r="E330" s="413" t="s">
        <v>648</v>
      </c>
      <c r="F330" s="413" t="s">
        <v>701</v>
      </c>
      <c r="G330" s="413" t="s">
        <v>230</v>
      </c>
      <c r="H330" s="414">
        <v>241257</v>
      </c>
      <c r="I330" s="415">
        <v>3700</v>
      </c>
      <c r="J330" s="413" t="s">
        <v>478</v>
      </c>
      <c r="K330" s="413" t="s">
        <v>17</v>
      </c>
    </row>
    <row r="331" spans="1:11" s="1" customFormat="1" ht="22.5">
      <c r="A331" s="413">
        <v>225</v>
      </c>
      <c r="B331" s="413" t="s">
        <v>227</v>
      </c>
      <c r="C331" s="413" t="s">
        <v>420</v>
      </c>
      <c r="D331" s="413" t="s">
        <v>1161</v>
      </c>
      <c r="E331" s="413" t="s">
        <v>648</v>
      </c>
      <c r="F331" s="413" t="s">
        <v>701</v>
      </c>
      <c r="G331" s="413" t="s">
        <v>230</v>
      </c>
      <c r="H331" s="414">
        <v>241258</v>
      </c>
      <c r="I331" s="415">
        <v>3900</v>
      </c>
      <c r="J331" s="413" t="s">
        <v>478</v>
      </c>
      <c r="K331" s="413" t="s">
        <v>17</v>
      </c>
    </row>
    <row r="332" spans="1:11" s="1" customFormat="1" ht="22.5">
      <c r="A332" s="413">
        <v>226</v>
      </c>
      <c r="B332" s="413" t="s">
        <v>227</v>
      </c>
      <c r="C332" s="413" t="s">
        <v>420</v>
      </c>
      <c r="D332" s="413" t="s">
        <v>1162</v>
      </c>
      <c r="E332" s="413" t="s">
        <v>648</v>
      </c>
      <c r="F332" s="413" t="s">
        <v>701</v>
      </c>
      <c r="G332" s="413" t="s">
        <v>230</v>
      </c>
      <c r="H332" s="414">
        <v>241259</v>
      </c>
      <c r="I332" s="415">
        <v>3900</v>
      </c>
      <c r="J332" s="413" t="s">
        <v>478</v>
      </c>
      <c r="K332" s="413" t="s">
        <v>17</v>
      </c>
    </row>
    <row r="333" spans="1:11" s="1" customFormat="1" ht="22.5">
      <c r="A333" s="413">
        <v>227</v>
      </c>
      <c r="B333" s="413" t="s">
        <v>227</v>
      </c>
      <c r="C333" s="413" t="s">
        <v>420</v>
      </c>
      <c r="D333" s="413" t="s">
        <v>743</v>
      </c>
      <c r="E333" s="413" t="s">
        <v>744</v>
      </c>
      <c r="F333" s="413" t="s">
        <v>744</v>
      </c>
      <c r="G333" s="413" t="s">
        <v>230</v>
      </c>
      <c r="H333" s="414">
        <v>235363</v>
      </c>
      <c r="I333" s="415">
        <v>10700</v>
      </c>
      <c r="J333" s="413" t="s">
        <v>428</v>
      </c>
      <c r="K333" s="413" t="s">
        <v>17</v>
      </c>
    </row>
    <row r="334" spans="1:11" s="1" customFormat="1" ht="22.5">
      <c r="A334" s="413">
        <v>228</v>
      </c>
      <c r="B334" s="413" t="s">
        <v>227</v>
      </c>
      <c r="C334" s="413" t="s">
        <v>420</v>
      </c>
      <c r="D334" s="413" t="s">
        <v>745</v>
      </c>
      <c r="E334" s="413" t="s">
        <v>746</v>
      </c>
      <c r="F334" s="413" t="s">
        <v>747</v>
      </c>
      <c r="G334" s="413" t="s">
        <v>230</v>
      </c>
      <c r="H334" s="414">
        <v>233810</v>
      </c>
      <c r="I334" s="415">
        <v>13000</v>
      </c>
      <c r="J334" s="413" t="s">
        <v>428</v>
      </c>
      <c r="K334" s="413" t="s">
        <v>17</v>
      </c>
    </row>
    <row r="335" spans="1:11" s="1" customFormat="1" ht="22.5">
      <c r="A335" s="413">
        <v>229</v>
      </c>
      <c r="B335" s="413" t="s">
        <v>227</v>
      </c>
      <c r="C335" s="413" t="s">
        <v>381</v>
      </c>
      <c r="D335" s="413" t="s">
        <v>1083</v>
      </c>
      <c r="E335" s="413" t="s">
        <v>1079</v>
      </c>
      <c r="F335" s="413" t="s">
        <v>1081</v>
      </c>
      <c r="G335" s="413" t="s">
        <v>230</v>
      </c>
      <c r="H335" s="414">
        <v>239994</v>
      </c>
      <c r="I335" s="415">
        <v>23900</v>
      </c>
      <c r="J335" s="413" t="s">
        <v>379</v>
      </c>
      <c r="K335" s="413" t="s">
        <v>17</v>
      </c>
    </row>
    <row r="336" spans="1:11" s="1" customFormat="1" ht="22.5">
      <c r="A336" s="413"/>
      <c r="B336" s="413"/>
      <c r="C336" s="413"/>
      <c r="D336" s="413"/>
      <c r="E336" s="413" t="s">
        <v>1080</v>
      </c>
      <c r="F336" s="413" t="s">
        <v>1082</v>
      </c>
      <c r="G336" s="413"/>
      <c r="H336" s="413"/>
      <c r="I336" s="415"/>
      <c r="J336" s="413"/>
      <c r="K336" s="413"/>
    </row>
    <row r="337" spans="1:11" s="1" customFormat="1" ht="22.5">
      <c r="A337" s="413">
        <v>230</v>
      </c>
      <c r="B337" s="413" t="s">
        <v>227</v>
      </c>
      <c r="C337" s="413" t="s">
        <v>381</v>
      </c>
      <c r="D337" s="413" t="s">
        <v>1084</v>
      </c>
      <c r="E337" s="413" t="s">
        <v>1091</v>
      </c>
      <c r="F337" s="413" t="s">
        <v>1095</v>
      </c>
      <c r="G337" s="413" t="s">
        <v>230</v>
      </c>
      <c r="H337" s="414">
        <v>240074</v>
      </c>
      <c r="I337" s="415">
        <v>14445</v>
      </c>
      <c r="J337" s="413" t="s">
        <v>379</v>
      </c>
      <c r="K337" s="413" t="s">
        <v>17</v>
      </c>
    </row>
    <row r="338" spans="1:11" s="1" customFormat="1" ht="22.5">
      <c r="A338" s="413"/>
      <c r="B338" s="413"/>
      <c r="C338" s="413"/>
      <c r="D338" s="413"/>
      <c r="E338" s="413" t="s">
        <v>1092</v>
      </c>
      <c r="F338" s="413" t="s">
        <v>1094</v>
      </c>
      <c r="G338" s="413"/>
      <c r="H338" s="414"/>
      <c r="I338" s="415"/>
      <c r="J338" s="413"/>
      <c r="K338" s="413"/>
    </row>
    <row r="339" spans="1:11" s="1" customFormat="1" ht="22.5">
      <c r="A339" s="413"/>
      <c r="B339" s="413"/>
      <c r="C339" s="413"/>
      <c r="D339" s="413"/>
      <c r="E339" s="413" t="s">
        <v>1093</v>
      </c>
      <c r="F339" s="413"/>
      <c r="G339" s="413"/>
      <c r="H339" s="413"/>
      <c r="I339" s="415"/>
      <c r="J339" s="413"/>
      <c r="K339" s="413"/>
    </row>
    <row r="340" spans="1:11" s="1" customFormat="1" ht="22.5">
      <c r="A340" s="574" t="s">
        <v>1259</v>
      </c>
      <c r="B340" s="574"/>
      <c r="C340" s="574"/>
      <c r="D340" s="574"/>
      <c r="E340" s="574"/>
      <c r="F340" s="574"/>
      <c r="G340" s="574"/>
      <c r="H340" s="575"/>
      <c r="I340" s="416">
        <f>SUM(I320:I339)</f>
        <v>1016235</v>
      </c>
      <c r="J340" s="417"/>
      <c r="K340" s="418"/>
    </row>
    <row r="341" spans="1:11" s="1" customFormat="1" ht="22.5">
      <c r="A341" s="571" t="s">
        <v>310</v>
      </c>
      <c r="B341" s="572"/>
      <c r="C341" s="572"/>
      <c r="D341" s="572"/>
      <c r="E341" s="572"/>
      <c r="F341" s="572"/>
      <c r="G341" s="572"/>
      <c r="H341" s="573"/>
      <c r="I341" s="412">
        <v>1016235</v>
      </c>
      <c r="J341" s="413"/>
      <c r="K341" s="413"/>
    </row>
    <row r="342" spans="1:11" s="1" customFormat="1" ht="22.5">
      <c r="A342" s="413">
        <v>231</v>
      </c>
      <c r="B342" s="413" t="s">
        <v>227</v>
      </c>
      <c r="C342" s="413" t="s">
        <v>420</v>
      </c>
      <c r="D342" s="413" t="s">
        <v>801</v>
      </c>
      <c r="E342" s="413" t="s">
        <v>802</v>
      </c>
      <c r="F342" s="413" t="s">
        <v>802</v>
      </c>
      <c r="G342" s="413" t="s">
        <v>230</v>
      </c>
      <c r="H342" s="414">
        <v>237636</v>
      </c>
      <c r="I342" s="415">
        <v>100000</v>
      </c>
      <c r="J342" s="413" t="s">
        <v>389</v>
      </c>
      <c r="K342" s="413" t="s">
        <v>17</v>
      </c>
    </row>
    <row r="343" spans="1:11" s="176" customFormat="1" ht="22.5">
      <c r="A343" s="425">
        <v>232</v>
      </c>
      <c r="B343" s="413" t="s">
        <v>227</v>
      </c>
      <c r="C343" s="413" t="s">
        <v>420</v>
      </c>
      <c r="D343" s="413" t="s">
        <v>803</v>
      </c>
      <c r="E343" s="413" t="s">
        <v>804</v>
      </c>
      <c r="F343" s="413" t="s">
        <v>805</v>
      </c>
      <c r="G343" s="413" t="s">
        <v>230</v>
      </c>
      <c r="H343" s="414">
        <v>235121</v>
      </c>
      <c r="I343" s="415">
        <v>18000</v>
      </c>
      <c r="J343" s="413" t="s">
        <v>389</v>
      </c>
      <c r="K343" s="413" t="s">
        <v>17</v>
      </c>
    </row>
    <row r="344" spans="1:11" s="1" customFormat="1" ht="22.5">
      <c r="A344" s="413">
        <v>233</v>
      </c>
      <c r="B344" s="413" t="s">
        <v>227</v>
      </c>
      <c r="C344" s="413" t="s">
        <v>420</v>
      </c>
      <c r="D344" s="413" t="s">
        <v>806</v>
      </c>
      <c r="E344" s="413" t="s">
        <v>804</v>
      </c>
      <c r="F344" s="413" t="s">
        <v>807</v>
      </c>
      <c r="G344" s="413" t="s">
        <v>230</v>
      </c>
      <c r="H344" s="414">
        <v>238046</v>
      </c>
      <c r="I344" s="415">
        <v>27000</v>
      </c>
      <c r="J344" s="413" t="s">
        <v>389</v>
      </c>
      <c r="K344" s="413" t="s">
        <v>17</v>
      </c>
    </row>
    <row r="345" spans="1:11" s="1" customFormat="1" ht="22.5">
      <c r="A345" s="425">
        <v>234</v>
      </c>
      <c r="B345" s="413" t="s">
        <v>227</v>
      </c>
      <c r="C345" s="413" t="s">
        <v>420</v>
      </c>
      <c r="D345" s="413" t="s">
        <v>808</v>
      </c>
      <c r="E345" s="413" t="s">
        <v>804</v>
      </c>
      <c r="F345" s="413" t="s">
        <v>810</v>
      </c>
      <c r="G345" s="413" t="s">
        <v>230</v>
      </c>
      <c r="H345" s="414">
        <v>238272</v>
      </c>
      <c r="I345" s="415">
        <v>9900</v>
      </c>
      <c r="J345" s="413" t="s">
        <v>478</v>
      </c>
      <c r="K345" s="413" t="s">
        <v>17</v>
      </c>
    </row>
    <row r="346" spans="1:11" s="1" customFormat="1" ht="22.5">
      <c r="A346" s="413">
        <v>235</v>
      </c>
      <c r="B346" s="413" t="s">
        <v>227</v>
      </c>
      <c r="C346" s="413" t="s">
        <v>420</v>
      </c>
      <c r="D346" s="413" t="s">
        <v>809</v>
      </c>
      <c r="E346" s="413" t="s">
        <v>804</v>
      </c>
      <c r="F346" s="413" t="s">
        <v>810</v>
      </c>
      <c r="G346" s="413" t="s">
        <v>230</v>
      </c>
      <c r="H346" s="414">
        <v>238272</v>
      </c>
      <c r="I346" s="415">
        <v>9900</v>
      </c>
      <c r="J346" s="413" t="s">
        <v>478</v>
      </c>
      <c r="K346" s="413" t="s">
        <v>17</v>
      </c>
    </row>
    <row r="347" spans="1:11" s="1" customFormat="1" ht="22.5">
      <c r="A347" s="425">
        <v>236</v>
      </c>
      <c r="B347" s="413" t="s">
        <v>227</v>
      </c>
      <c r="C347" s="413" t="s">
        <v>420</v>
      </c>
      <c r="D347" s="413" t="s">
        <v>811</v>
      </c>
      <c r="E347" s="413" t="s">
        <v>804</v>
      </c>
      <c r="F347" s="413" t="s">
        <v>810</v>
      </c>
      <c r="G347" s="413" t="s">
        <v>230</v>
      </c>
      <c r="H347" s="414">
        <v>238272</v>
      </c>
      <c r="I347" s="415">
        <v>9900</v>
      </c>
      <c r="J347" s="413" t="s">
        <v>478</v>
      </c>
      <c r="K347" s="413" t="s">
        <v>17</v>
      </c>
    </row>
    <row r="348" spans="1:11" s="1" customFormat="1" ht="22.5">
      <c r="A348" s="413">
        <v>237</v>
      </c>
      <c r="B348" s="413" t="s">
        <v>227</v>
      </c>
      <c r="C348" s="413" t="s">
        <v>420</v>
      </c>
      <c r="D348" s="413" t="s">
        <v>812</v>
      </c>
      <c r="E348" s="413" t="s">
        <v>804</v>
      </c>
      <c r="F348" s="413" t="s">
        <v>810</v>
      </c>
      <c r="G348" s="413" t="s">
        <v>230</v>
      </c>
      <c r="H348" s="414">
        <v>238272</v>
      </c>
      <c r="I348" s="415">
        <v>9900</v>
      </c>
      <c r="J348" s="413" t="s">
        <v>478</v>
      </c>
      <c r="K348" s="413" t="s">
        <v>17</v>
      </c>
    </row>
    <row r="349" spans="1:11" s="1" customFormat="1" ht="22.5">
      <c r="A349" s="425">
        <v>238</v>
      </c>
      <c r="B349" s="413" t="s">
        <v>227</v>
      </c>
      <c r="C349" s="413" t="s">
        <v>420</v>
      </c>
      <c r="D349" s="413" t="s">
        <v>813</v>
      </c>
      <c r="E349" s="413" t="s">
        <v>804</v>
      </c>
      <c r="F349" s="413" t="s">
        <v>810</v>
      </c>
      <c r="G349" s="413" t="s">
        <v>230</v>
      </c>
      <c r="H349" s="414">
        <v>238272</v>
      </c>
      <c r="I349" s="415">
        <v>9900</v>
      </c>
      <c r="J349" s="413" t="s">
        <v>478</v>
      </c>
      <c r="K349" s="413" t="s">
        <v>17</v>
      </c>
    </row>
    <row r="350" spans="1:11" s="1" customFormat="1" ht="22.5">
      <c r="A350" s="413">
        <v>239</v>
      </c>
      <c r="B350" s="413" t="s">
        <v>227</v>
      </c>
      <c r="C350" s="413" t="s">
        <v>420</v>
      </c>
      <c r="D350" s="413" t="s">
        <v>815</v>
      </c>
      <c r="E350" s="413" t="s">
        <v>804</v>
      </c>
      <c r="F350" s="413" t="s">
        <v>814</v>
      </c>
      <c r="G350" s="413" t="s">
        <v>230</v>
      </c>
      <c r="H350" s="414">
        <v>239072</v>
      </c>
      <c r="I350" s="415">
        <v>1000</v>
      </c>
      <c r="J350" s="413" t="s">
        <v>389</v>
      </c>
      <c r="K350" s="413" t="s">
        <v>17</v>
      </c>
    </row>
    <row r="351" spans="1:11" s="1" customFormat="1" ht="22.5">
      <c r="A351" s="425">
        <v>240</v>
      </c>
      <c r="B351" s="413" t="s">
        <v>227</v>
      </c>
      <c r="C351" s="413" t="s">
        <v>420</v>
      </c>
      <c r="D351" s="413" t="s">
        <v>816</v>
      </c>
      <c r="E351" s="413" t="s">
        <v>804</v>
      </c>
      <c r="F351" s="413" t="s">
        <v>814</v>
      </c>
      <c r="G351" s="413" t="s">
        <v>230</v>
      </c>
      <c r="H351" s="414">
        <v>239072</v>
      </c>
      <c r="I351" s="415">
        <v>1000</v>
      </c>
      <c r="J351" s="413" t="s">
        <v>389</v>
      </c>
      <c r="K351" s="413" t="s">
        <v>17</v>
      </c>
    </row>
    <row r="352" spans="1:11" s="1" customFormat="1" ht="22.5">
      <c r="A352" s="413">
        <v>241</v>
      </c>
      <c r="B352" s="413" t="s">
        <v>227</v>
      </c>
      <c r="C352" s="413" t="s">
        <v>420</v>
      </c>
      <c r="D352" s="413" t="s">
        <v>817</v>
      </c>
      <c r="E352" s="413" t="s">
        <v>804</v>
      </c>
      <c r="F352" s="413" t="s">
        <v>819</v>
      </c>
      <c r="G352" s="413" t="s">
        <v>230</v>
      </c>
      <c r="H352" s="414">
        <v>239582</v>
      </c>
      <c r="I352" s="415">
        <v>2000</v>
      </c>
      <c r="J352" s="413" t="s">
        <v>478</v>
      </c>
      <c r="K352" s="413" t="s">
        <v>17</v>
      </c>
    </row>
    <row r="353" spans="1:11" s="1" customFormat="1" ht="22.5">
      <c r="A353" s="425">
        <v>242</v>
      </c>
      <c r="B353" s="413" t="s">
        <v>227</v>
      </c>
      <c r="C353" s="413" t="s">
        <v>420</v>
      </c>
      <c r="D353" s="413" t="s">
        <v>818</v>
      </c>
      <c r="E353" s="413" t="s">
        <v>804</v>
      </c>
      <c r="F353" s="413" t="s">
        <v>819</v>
      </c>
      <c r="G353" s="413" t="s">
        <v>230</v>
      </c>
      <c r="H353" s="414">
        <v>239582</v>
      </c>
      <c r="I353" s="415">
        <v>2000</v>
      </c>
      <c r="J353" s="413" t="s">
        <v>478</v>
      </c>
      <c r="K353" s="413" t="s">
        <v>17</v>
      </c>
    </row>
    <row r="354" spans="1:11" s="1" customFormat="1" ht="22.5">
      <c r="A354" s="413">
        <v>243</v>
      </c>
      <c r="B354" s="413" t="s">
        <v>227</v>
      </c>
      <c r="C354" s="413" t="s">
        <v>420</v>
      </c>
      <c r="D354" s="413" t="s">
        <v>820</v>
      </c>
      <c r="E354" s="413" t="s">
        <v>804</v>
      </c>
      <c r="F354" s="413" t="s">
        <v>819</v>
      </c>
      <c r="G354" s="413" t="s">
        <v>230</v>
      </c>
      <c r="H354" s="414">
        <v>239582</v>
      </c>
      <c r="I354" s="415">
        <v>2000</v>
      </c>
      <c r="J354" s="413" t="s">
        <v>478</v>
      </c>
      <c r="K354" s="413" t="s">
        <v>17</v>
      </c>
    </row>
    <row r="355" spans="1:11" s="1" customFormat="1" ht="22.5">
      <c r="A355" s="425">
        <v>244</v>
      </c>
      <c r="B355" s="413" t="s">
        <v>227</v>
      </c>
      <c r="C355" s="413" t="s">
        <v>420</v>
      </c>
      <c r="D355" s="413" t="s">
        <v>821</v>
      </c>
      <c r="E355" s="413" t="s">
        <v>804</v>
      </c>
      <c r="F355" s="413" t="s">
        <v>819</v>
      </c>
      <c r="G355" s="413" t="s">
        <v>230</v>
      </c>
      <c r="H355" s="414">
        <v>239582</v>
      </c>
      <c r="I355" s="415">
        <v>2000</v>
      </c>
      <c r="J355" s="413" t="s">
        <v>478</v>
      </c>
      <c r="K355" s="413" t="s">
        <v>17</v>
      </c>
    </row>
    <row r="356" spans="1:11" s="1" customFormat="1" ht="22.5">
      <c r="A356" s="413">
        <v>245</v>
      </c>
      <c r="B356" s="413" t="s">
        <v>227</v>
      </c>
      <c r="C356" s="413" t="s">
        <v>420</v>
      </c>
      <c r="D356" s="413" t="s">
        <v>822</v>
      </c>
      <c r="E356" s="413" t="s">
        <v>804</v>
      </c>
      <c r="F356" s="413" t="s">
        <v>819</v>
      </c>
      <c r="G356" s="413" t="s">
        <v>230</v>
      </c>
      <c r="H356" s="414">
        <v>239582</v>
      </c>
      <c r="I356" s="415">
        <v>2000</v>
      </c>
      <c r="J356" s="413" t="s">
        <v>478</v>
      </c>
      <c r="K356" s="413" t="s">
        <v>17</v>
      </c>
    </row>
    <row r="357" spans="1:11" s="1" customFormat="1" ht="22.5">
      <c r="A357" s="425">
        <v>246</v>
      </c>
      <c r="B357" s="413" t="s">
        <v>227</v>
      </c>
      <c r="C357" s="413" t="s">
        <v>420</v>
      </c>
      <c r="D357" s="413" t="s">
        <v>823</v>
      </c>
      <c r="E357" s="413" t="s">
        <v>804</v>
      </c>
      <c r="F357" s="413" t="s">
        <v>819</v>
      </c>
      <c r="G357" s="413" t="s">
        <v>230</v>
      </c>
      <c r="H357" s="414">
        <v>239582</v>
      </c>
      <c r="I357" s="415">
        <v>2000</v>
      </c>
      <c r="J357" s="413" t="s">
        <v>478</v>
      </c>
      <c r="K357" s="413" t="s">
        <v>17</v>
      </c>
    </row>
    <row r="358" spans="1:11" s="1" customFormat="1" ht="22.5">
      <c r="A358" s="413">
        <v>247</v>
      </c>
      <c r="B358" s="413" t="s">
        <v>227</v>
      </c>
      <c r="C358" s="413" t="s">
        <v>420</v>
      </c>
      <c r="D358" s="413" t="s">
        <v>824</v>
      </c>
      <c r="E358" s="413" t="s">
        <v>804</v>
      </c>
      <c r="F358" s="413" t="s">
        <v>819</v>
      </c>
      <c r="G358" s="413" t="s">
        <v>230</v>
      </c>
      <c r="H358" s="414">
        <v>241295</v>
      </c>
      <c r="I358" s="415">
        <v>1600</v>
      </c>
      <c r="J358" s="413" t="s">
        <v>389</v>
      </c>
      <c r="K358" s="413" t="s">
        <v>17</v>
      </c>
    </row>
    <row r="359" spans="1:11" s="1" customFormat="1" ht="22.5">
      <c r="A359" s="425">
        <v>248</v>
      </c>
      <c r="B359" s="413" t="s">
        <v>227</v>
      </c>
      <c r="C359" s="413" t="s">
        <v>420</v>
      </c>
      <c r="D359" s="413" t="s">
        <v>825</v>
      </c>
      <c r="E359" s="413" t="s">
        <v>804</v>
      </c>
      <c r="F359" s="413" t="s">
        <v>819</v>
      </c>
      <c r="G359" s="413" t="s">
        <v>230</v>
      </c>
      <c r="H359" s="414">
        <v>241295</v>
      </c>
      <c r="I359" s="415">
        <v>1600</v>
      </c>
      <c r="J359" s="413" t="s">
        <v>389</v>
      </c>
      <c r="K359" s="413" t="s">
        <v>17</v>
      </c>
    </row>
    <row r="360" spans="1:11" s="1" customFormat="1" ht="22.5">
      <c r="A360" s="413">
        <v>249</v>
      </c>
      <c r="B360" s="413" t="s">
        <v>227</v>
      </c>
      <c r="C360" s="413" t="s">
        <v>420</v>
      </c>
      <c r="D360" s="413" t="s">
        <v>826</v>
      </c>
      <c r="E360" s="413" t="s">
        <v>804</v>
      </c>
      <c r="F360" s="413" t="s">
        <v>819</v>
      </c>
      <c r="G360" s="413" t="s">
        <v>230</v>
      </c>
      <c r="H360" s="414">
        <v>241295</v>
      </c>
      <c r="I360" s="415">
        <v>1600</v>
      </c>
      <c r="J360" s="413" t="s">
        <v>389</v>
      </c>
      <c r="K360" s="413" t="s">
        <v>17</v>
      </c>
    </row>
    <row r="361" spans="1:11" s="1" customFormat="1" ht="22.5">
      <c r="A361" s="574" t="s">
        <v>1259</v>
      </c>
      <c r="B361" s="574"/>
      <c r="C361" s="574"/>
      <c r="D361" s="574"/>
      <c r="E361" s="574"/>
      <c r="F361" s="574"/>
      <c r="G361" s="574"/>
      <c r="H361" s="575"/>
      <c r="I361" s="421">
        <f>SUM(I341:I360)</f>
        <v>1229535</v>
      </c>
      <c r="J361" s="417"/>
      <c r="K361" s="418"/>
    </row>
    <row r="362" spans="1:11" s="1" customFormat="1" ht="22.5">
      <c r="A362" s="571" t="s">
        <v>310</v>
      </c>
      <c r="B362" s="572"/>
      <c r="C362" s="572"/>
      <c r="D362" s="572"/>
      <c r="E362" s="572"/>
      <c r="F362" s="572"/>
      <c r="G362" s="572"/>
      <c r="H362" s="573"/>
      <c r="I362" s="412">
        <v>1229535</v>
      </c>
      <c r="J362" s="413"/>
      <c r="K362" s="413"/>
    </row>
    <row r="363" spans="1:11" s="1" customFormat="1" ht="22.5">
      <c r="A363" s="413">
        <v>250</v>
      </c>
      <c r="B363" s="413" t="s">
        <v>227</v>
      </c>
      <c r="C363" s="413" t="s">
        <v>420</v>
      </c>
      <c r="D363" s="413" t="s">
        <v>827</v>
      </c>
      <c r="E363" s="413" t="s">
        <v>804</v>
      </c>
      <c r="F363" s="413" t="s">
        <v>828</v>
      </c>
      <c r="G363" s="413" t="s">
        <v>230</v>
      </c>
      <c r="H363" s="414">
        <v>241295</v>
      </c>
      <c r="I363" s="415">
        <v>1025</v>
      </c>
      <c r="J363" s="413" t="s">
        <v>389</v>
      </c>
      <c r="K363" s="413" t="s">
        <v>17</v>
      </c>
    </row>
    <row r="364" spans="1:11" s="1" customFormat="1" ht="22.5">
      <c r="A364" s="413">
        <v>251</v>
      </c>
      <c r="B364" s="413" t="s">
        <v>227</v>
      </c>
      <c r="C364" s="413" t="s">
        <v>420</v>
      </c>
      <c r="D364" s="413" t="s">
        <v>829</v>
      </c>
      <c r="E364" s="413" t="s">
        <v>804</v>
      </c>
      <c r="F364" s="413" t="s">
        <v>828</v>
      </c>
      <c r="G364" s="413" t="s">
        <v>230</v>
      </c>
      <c r="H364" s="414">
        <v>241295</v>
      </c>
      <c r="I364" s="415">
        <v>1025</v>
      </c>
      <c r="J364" s="413" t="s">
        <v>389</v>
      </c>
      <c r="K364" s="413" t="s">
        <v>17</v>
      </c>
    </row>
    <row r="365" spans="1:11" s="1" customFormat="1" ht="22.5">
      <c r="A365" s="413">
        <v>252</v>
      </c>
      <c r="B365" s="413" t="s">
        <v>227</v>
      </c>
      <c r="C365" s="413" t="s">
        <v>420</v>
      </c>
      <c r="D365" s="413" t="s">
        <v>830</v>
      </c>
      <c r="E365" s="413" t="s">
        <v>804</v>
      </c>
      <c r="F365" s="413" t="s">
        <v>828</v>
      </c>
      <c r="G365" s="413" t="s">
        <v>230</v>
      </c>
      <c r="H365" s="414">
        <v>241295</v>
      </c>
      <c r="I365" s="415">
        <v>1025</v>
      </c>
      <c r="J365" s="413" t="s">
        <v>389</v>
      </c>
      <c r="K365" s="413" t="s">
        <v>17</v>
      </c>
    </row>
    <row r="366" spans="1:11" s="1" customFormat="1" ht="22.5">
      <c r="A366" s="413">
        <v>253</v>
      </c>
      <c r="B366" s="413" t="s">
        <v>227</v>
      </c>
      <c r="C366" s="413" t="s">
        <v>420</v>
      </c>
      <c r="D366" s="413" t="s">
        <v>831</v>
      </c>
      <c r="E366" s="413" t="s">
        <v>804</v>
      </c>
      <c r="F366" s="413" t="s">
        <v>828</v>
      </c>
      <c r="G366" s="413" t="s">
        <v>230</v>
      </c>
      <c r="H366" s="414">
        <v>241295</v>
      </c>
      <c r="I366" s="415">
        <v>1025</v>
      </c>
      <c r="J366" s="413" t="s">
        <v>389</v>
      </c>
      <c r="K366" s="413" t="s">
        <v>17</v>
      </c>
    </row>
    <row r="367" spans="1:11" s="1" customFormat="1" ht="22.5">
      <c r="A367" s="413">
        <v>254</v>
      </c>
      <c r="B367" s="413" t="s">
        <v>227</v>
      </c>
      <c r="C367" s="413" t="s">
        <v>420</v>
      </c>
      <c r="D367" s="413" t="s">
        <v>832</v>
      </c>
      <c r="E367" s="413" t="s">
        <v>804</v>
      </c>
      <c r="F367" s="413" t="s">
        <v>828</v>
      </c>
      <c r="G367" s="413" t="s">
        <v>230</v>
      </c>
      <c r="H367" s="414">
        <v>241295</v>
      </c>
      <c r="I367" s="415">
        <v>1025</v>
      </c>
      <c r="J367" s="413" t="s">
        <v>389</v>
      </c>
      <c r="K367" s="413" t="s">
        <v>17</v>
      </c>
    </row>
    <row r="368" spans="1:11" s="1" customFormat="1" ht="22.5">
      <c r="A368" s="413">
        <v>255</v>
      </c>
      <c r="B368" s="413" t="s">
        <v>227</v>
      </c>
      <c r="C368" s="413" t="s">
        <v>420</v>
      </c>
      <c r="D368" s="413" t="s">
        <v>833</v>
      </c>
      <c r="E368" s="413" t="s">
        <v>804</v>
      </c>
      <c r="F368" s="413" t="s">
        <v>828</v>
      </c>
      <c r="G368" s="413" t="s">
        <v>230</v>
      </c>
      <c r="H368" s="414">
        <v>241295</v>
      </c>
      <c r="I368" s="415">
        <v>1025</v>
      </c>
      <c r="J368" s="413" t="s">
        <v>389</v>
      </c>
      <c r="K368" s="413" t="s">
        <v>17</v>
      </c>
    </row>
    <row r="369" spans="1:11" s="1" customFormat="1" ht="22.5">
      <c r="A369" s="413">
        <v>256</v>
      </c>
      <c r="B369" s="413" t="s">
        <v>227</v>
      </c>
      <c r="C369" s="413" t="s">
        <v>395</v>
      </c>
      <c r="D369" s="413" t="s">
        <v>1019</v>
      </c>
      <c r="E369" s="413" t="s">
        <v>1026</v>
      </c>
      <c r="F369" s="413" t="s">
        <v>1026</v>
      </c>
      <c r="G369" s="413" t="s">
        <v>230</v>
      </c>
      <c r="H369" s="414">
        <v>238602</v>
      </c>
      <c r="I369" s="415">
        <v>15500</v>
      </c>
      <c r="J369" s="413" t="s">
        <v>389</v>
      </c>
      <c r="K369" s="413" t="s">
        <v>17</v>
      </c>
    </row>
    <row r="370" spans="1:11" s="1" customFormat="1" ht="22.5">
      <c r="A370" s="413">
        <v>257</v>
      </c>
      <c r="B370" s="413" t="s">
        <v>227</v>
      </c>
      <c r="C370" s="413" t="s">
        <v>395</v>
      </c>
      <c r="D370" s="413" t="s">
        <v>1020</v>
      </c>
      <c r="E370" s="413" t="s">
        <v>1026</v>
      </c>
      <c r="F370" s="413" t="s">
        <v>1026</v>
      </c>
      <c r="G370" s="413" t="s">
        <v>230</v>
      </c>
      <c r="H370" s="414">
        <v>238602</v>
      </c>
      <c r="I370" s="415">
        <v>15500</v>
      </c>
      <c r="J370" s="413" t="s">
        <v>389</v>
      </c>
      <c r="K370" s="413" t="s">
        <v>17</v>
      </c>
    </row>
    <row r="371" spans="1:11" s="1" customFormat="1" ht="22.5">
      <c r="A371" s="413">
        <v>258</v>
      </c>
      <c r="B371" s="413" t="s">
        <v>227</v>
      </c>
      <c r="C371" s="413" t="s">
        <v>395</v>
      </c>
      <c r="D371" s="413" t="s">
        <v>1021</v>
      </c>
      <c r="E371" s="413" t="s">
        <v>1026</v>
      </c>
      <c r="F371" s="413" t="s">
        <v>1026</v>
      </c>
      <c r="G371" s="413" t="s">
        <v>230</v>
      </c>
      <c r="H371" s="414">
        <v>238602</v>
      </c>
      <c r="I371" s="415">
        <v>15500</v>
      </c>
      <c r="J371" s="413" t="s">
        <v>389</v>
      </c>
      <c r="K371" s="413" t="s">
        <v>17</v>
      </c>
    </row>
    <row r="372" spans="1:11" s="1" customFormat="1" ht="22.5">
      <c r="A372" s="413">
        <v>259</v>
      </c>
      <c r="B372" s="413" t="s">
        <v>227</v>
      </c>
      <c r="C372" s="413" t="s">
        <v>395</v>
      </c>
      <c r="D372" s="413" t="s">
        <v>1022</v>
      </c>
      <c r="E372" s="413" t="s">
        <v>1026</v>
      </c>
      <c r="F372" s="413" t="s">
        <v>1026</v>
      </c>
      <c r="G372" s="413" t="s">
        <v>230</v>
      </c>
      <c r="H372" s="414">
        <v>238602</v>
      </c>
      <c r="I372" s="415">
        <v>15500</v>
      </c>
      <c r="J372" s="413" t="s">
        <v>389</v>
      </c>
      <c r="K372" s="413" t="s">
        <v>17</v>
      </c>
    </row>
    <row r="373" spans="1:11" s="1" customFormat="1" ht="22.5">
      <c r="A373" s="413">
        <v>260</v>
      </c>
      <c r="B373" s="413" t="s">
        <v>227</v>
      </c>
      <c r="C373" s="413" t="s">
        <v>395</v>
      </c>
      <c r="D373" s="413" t="s">
        <v>1023</v>
      </c>
      <c r="E373" s="413" t="s">
        <v>1026</v>
      </c>
      <c r="F373" s="413" t="s">
        <v>1026</v>
      </c>
      <c r="G373" s="413" t="s">
        <v>230</v>
      </c>
      <c r="H373" s="414">
        <v>238602</v>
      </c>
      <c r="I373" s="415">
        <v>15500</v>
      </c>
      <c r="J373" s="413" t="s">
        <v>389</v>
      </c>
      <c r="K373" s="413" t="s">
        <v>17</v>
      </c>
    </row>
    <row r="374" spans="1:11" s="1" customFormat="1" ht="22.5">
      <c r="A374" s="413">
        <v>261</v>
      </c>
      <c r="B374" s="413" t="s">
        <v>227</v>
      </c>
      <c r="C374" s="413" t="s">
        <v>395</v>
      </c>
      <c r="D374" s="413" t="s">
        <v>1024</v>
      </c>
      <c r="E374" s="413" t="s">
        <v>1026</v>
      </c>
      <c r="F374" s="413" t="s">
        <v>1026</v>
      </c>
      <c r="G374" s="413" t="s">
        <v>230</v>
      </c>
      <c r="H374" s="414">
        <v>238602</v>
      </c>
      <c r="I374" s="415">
        <v>1500</v>
      </c>
      <c r="J374" s="413" t="s">
        <v>389</v>
      </c>
      <c r="K374" s="413" t="s">
        <v>17</v>
      </c>
    </row>
    <row r="375" spans="1:11" s="1" customFormat="1" ht="22.5">
      <c r="A375" s="413">
        <v>262</v>
      </c>
      <c r="B375" s="413" t="s">
        <v>227</v>
      </c>
      <c r="C375" s="413" t="s">
        <v>420</v>
      </c>
      <c r="D375" s="413" t="s">
        <v>891</v>
      </c>
      <c r="E375" s="413" t="s">
        <v>892</v>
      </c>
      <c r="F375" s="413" t="s">
        <v>892</v>
      </c>
      <c r="G375" s="413" t="s">
        <v>230</v>
      </c>
      <c r="H375" s="414">
        <v>235363</v>
      </c>
      <c r="I375" s="415">
        <v>5000</v>
      </c>
      <c r="J375" s="413" t="s">
        <v>389</v>
      </c>
      <c r="K375" s="413" t="s">
        <v>17</v>
      </c>
    </row>
    <row r="376" spans="1:11" s="1" customFormat="1" ht="22.5">
      <c r="A376" s="413">
        <v>263</v>
      </c>
      <c r="B376" s="413" t="s">
        <v>227</v>
      </c>
      <c r="C376" s="413" t="s">
        <v>420</v>
      </c>
      <c r="D376" s="413" t="s">
        <v>893</v>
      </c>
      <c r="E376" s="413" t="s">
        <v>892</v>
      </c>
      <c r="F376" s="413" t="s">
        <v>892</v>
      </c>
      <c r="G376" s="413" t="s">
        <v>230</v>
      </c>
      <c r="H376" s="414">
        <v>238015</v>
      </c>
      <c r="I376" s="415">
        <v>3000</v>
      </c>
      <c r="J376" s="413" t="s">
        <v>389</v>
      </c>
      <c r="K376" s="413" t="s">
        <v>17</v>
      </c>
    </row>
    <row r="377" spans="1:11" s="1" customFormat="1" ht="22.5">
      <c r="A377" s="413">
        <v>264</v>
      </c>
      <c r="B377" s="413" t="s">
        <v>227</v>
      </c>
      <c r="C377" s="413" t="s">
        <v>420</v>
      </c>
      <c r="D377" s="413" t="s">
        <v>894</v>
      </c>
      <c r="E377" s="413" t="s">
        <v>892</v>
      </c>
      <c r="F377" s="413" t="s">
        <v>892</v>
      </c>
      <c r="G377" s="413" t="s">
        <v>230</v>
      </c>
      <c r="H377" s="414">
        <v>240945</v>
      </c>
      <c r="I377" s="415">
        <v>5400</v>
      </c>
      <c r="J377" s="413" t="s">
        <v>389</v>
      </c>
      <c r="K377" s="413" t="s">
        <v>17</v>
      </c>
    </row>
    <row r="378" spans="1:11" s="1" customFormat="1" ht="22.5">
      <c r="A378" s="413">
        <v>265</v>
      </c>
      <c r="B378" s="413" t="s">
        <v>227</v>
      </c>
      <c r="C378" s="413" t="s">
        <v>420</v>
      </c>
      <c r="D378" s="413" t="s">
        <v>898</v>
      </c>
      <c r="E378" s="413" t="s">
        <v>899</v>
      </c>
      <c r="F378" s="413" t="s">
        <v>899</v>
      </c>
      <c r="G378" s="413" t="s">
        <v>230</v>
      </c>
      <c r="H378" s="414">
        <v>236041</v>
      </c>
      <c r="I378" s="415">
        <v>25000</v>
      </c>
      <c r="J378" s="413" t="s">
        <v>389</v>
      </c>
      <c r="K378" s="413" t="s">
        <v>17</v>
      </c>
    </row>
    <row r="379" spans="1:11" s="1" customFormat="1" ht="22.5">
      <c r="A379" s="413">
        <v>266</v>
      </c>
      <c r="B379" s="413" t="s">
        <v>227</v>
      </c>
      <c r="C379" s="413" t="s">
        <v>420</v>
      </c>
      <c r="D379" s="413" t="s">
        <v>900</v>
      </c>
      <c r="E379" s="413" t="s">
        <v>899</v>
      </c>
      <c r="F379" s="413" t="s">
        <v>899</v>
      </c>
      <c r="G379" s="413" t="s">
        <v>230</v>
      </c>
      <c r="H379" s="414">
        <v>236041</v>
      </c>
      <c r="I379" s="415">
        <v>33000</v>
      </c>
      <c r="J379" s="413" t="s">
        <v>389</v>
      </c>
      <c r="K379" s="413" t="s">
        <v>17</v>
      </c>
    </row>
    <row r="380" spans="1:11" s="1" customFormat="1" ht="22.5">
      <c r="A380" s="413">
        <v>267</v>
      </c>
      <c r="B380" s="413" t="s">
        <v>227</v>
      </c>
      <c r="C380" s="413" t="s">
        <v>420</v>
      </c>
      <c r="D380" s="413" t="s">
        <v>901</v>
      </c>
      <c r="E380" s="413" t="s">
        <v>899</v>
      </c>
      <c r="F380" s="413" t="s">
        <v>899</v>
      </c>
      <c r="G380" s="413" t="s">
        <v>230</v>
      </c>
      <c r="H380" s="414">
        <v>236041</v>
      </c>
      <c r="I380" s="415">
        <v>38000</v>
      </c>
      <c r="J380" s="413" t="s">
        <v>389</v>
      </c>
      <c r="K380" s="413" t="s">
        <v>17</v>
      </c>
    </row>
    <row r="381" spans="1:11" s="1" customFormat="1" ht="22.5">
      <c r="A381" s="413">
        <v>268</v>
      </c>
      <c r="B381" s="413" t="s">
        <v>227</v>
      </c>
      <c r="C381" s="413" t="s">
        <v>420</v>
      </c>
      <c r="D381" s="413" t="s">
        <v>902</v>
      </c>
      <c r="E381" s="413" t="s">
        <v>899</v>
      </c>
      <c r="F381" s="413" t="s">
        <v>899</v>
      </c>
      <c r="G381" s="413" t="s">
        <v>230</v>
      </c>
      <c r="H381" s="414">
        <v>236580</v>
      </c>
      <c r="I381" s="415">
        <v>25500</v>
      </c>
      <c r="J381" s="413" t="s">
        <v>389</v>
      </c>
      <c r="K381" s="413" t="s">
        <v>17</v>
      </c>
    </row>
    <row r="382" spans="1:11" s="1" customFormat="1" ht="22.5">
      <c r="A382" s="574" t="s">
        <v>1259</v>
      </c>
      <c r="B382" s="574"/>
      <c r="C382" s="574"/>
      <c r="D382" s="574"/>
      <c r="E382" s="574"/>
      <c r="F382" s="574"/>
      <c r="G382" s="574"/>
      <c r="H382" s="575"/>
      <c r="I382" s="416">
        <f>SUM(I362:I381)</f>
        <v>1449585</v>
      </c>
      <c r="J382" s="417"/>
      <c r="K382" s="418"/>
    </row>
    <row r="383" spans="1:11" ht="22.5">
      <c r="A383" s="571" t="s">
        <v>310</v>
      </c>
      <c r="B383" s="572"/>
      <c r="C383" s="572"/>
      <c r="D383" s="572"/>
      <c r="E383" s="572"/>
      <c r="F383" s="572"/>
      <c r="G383" s="572"/>
      <c r="H383" s="573"/>
      <c r="I383" s="412">
        <v>1449585</v>
      </c>
      <c r="J383" s="395"/>
      <c r="K383" s="395"/>
    </row>
    <row r="384" spans="1:11" s="1" customFormat="1" ht="22.5">
      <c r="A384" s="413">
        <v>269</v>
      </c>
      <c r="B384" s="413" t="s">
        <v>227</v>
      </c>
      <c r="C384" s="413" t="s">
        <v>420</v>
      </c>
      <c r="D384" s="413" t="s">
        <v>903</v>
      </c>
      <c r="E384" s="413" t="s">
        <v>899</v>
      </c>
      <c r="F384" s="413" t="s">
        <v>899</v>
      </c>
      <c r="G384" s="413" t="s">
        <v>230</v>
      </c>
      <c r="H384" s="414">
        <v>240035</v>
      </c>
      <c r="I384" s="415">
        <v>38000</v>
      </c>
      <c r="J384" s="413" t="s">
        <v>389</v>
      </c>
      <c r="K384" s="413" t="s">
        <v>17</v>
      </c>
    </row>
    <row r="385" spans="1:11" s="1" customFormat="1" ht="22.5">
      <c r="A385" s="413">
        <v>270</v>
      </c>
      <c r="B385" s="413" t="s">
        <v>227</v>
      </c>
      <c r="C385" s="413" t="s">
        <v>420</v>
      </c>
      <c r="D385" s="413" t="s">
        <v>904</v>
      </c>
      <c r="E385" s="413" t="s">
        <v>899</v>
      </c>
      <c r="F385" s="413" t="s">
        <v>899</v>
      </c>
      <c r="G385" s="413" t="s">
        <v>230</v>
      </c>
      <c r="H385" s="414">
        <v>240445</v>
      </c>
      <c r="I385" s="415">
        <v>33000</v>
      </c>
      <c r="J385" s="413" t="s">
        <v>389</v>
      </c>
      <c r="K385" s="413" t="s">
        <v>17</v>
      </c>
    </row>
    <row r="386" spans="1:11" s="1" customFormat="1" ht="22.5">
      <c r="A386" s="413">
        <v>271</v>
      </c>
      <c r="B386" s="413" t="s">
        <v>227</v>
      </c>
      <c r="C386" s="413" t="s">
        <v>420</v>
      </c>
      <c r="D386" s="413" t="s">
        <v>905</v>
      </c>
      <c r="E386" s="413" t="s">
        <v>899</v>
      </c>
      <c r="F386" s="413" t="s">
        <v>899</v>
      </c>
      <c r="G386" s="413" t="s">
        <v>230</v>
      </c>
      <c r="H386" s="414">
        <v>240445</v>
      </c>
      <c r="I386" s="415">
        <v>44000</v>
      </c>
      <c r="J386" s="413" t="s">
        <v>389</v>
      </c>
      <c r="K386" s="413" t="s">
        <v>17</v>
      </c>
    </row>
    <row r="387" spans="1:11" s="1" customFormat="1" ht="22.5">
      <c r="A387" s="413">
        <v>272</v>
      </c>
      <c r="B387" s="413" t="s">
        <v>227</v>
      </c>
      <c r="C387" s="413" t="s">
        <v>420</v>
      </c>
      <c r="D387" s="413" t="s">
        <v>906</v>
      </c>
      <c r="E387" s="413" t="s">
        <v>899</v>
      </c>
      <c r="F387" s="413" t="s">
        <v>899</v>
      </c>
      <c r="G387" s="413" t="s">
        <v>230</v>
      </c>
      <c r="H387" s="414">
        <v>240528</v>
      </c>
      <c r="I387" s="415">
        <v>44000</v>
      </c>
      <c r="J387" s="413" t="s">
        <v>389</v>
      </c>
      <c r="K387" s="413" t="s">
        <v>17</v>
      </c>
    </row>
    <row r="388" spans="1:11" s="1" customFormat="1" ht="22.5">
      <c r="A388" s="413">
        <v>273</v>
      </c>
      <c r="B388" s="413" t="s">
        <v>227</v>
      </c>
      <c r="C388" s="413" t="s">
        <v>420</v>
      </c>
      <c r="D388" s="413" t="s">
        <v>907</v>
      </c>
      <c r="E388" s="413" t="s">
        <v>899</v>
      </c>
      <c r="F388" s="413" t="s">
        <v>899</v>
      </c>
      <c r="G388" s="413" t="s">
        <v>230</v>
      </c>
      <c r="H388" s="414">
        <v>240528</v>
      </c>
      <c r="I388" s="415">
        <v>37000</v>
      </c>
      <c r="J388" s="413" t="s">
        <v>389</v>
      </c>
      <c r="K388" s="413" t="s">
        <v>17</v>
      </c>
    </row>
    <row r="389" spans="1:11" s="1" customFormat="1" ht="22.5">
      <c r="A389" s="413">
        <v>274</v>
      </c>
      <c r="B389" s="413" t="s">
        <v>227</v>
      </c>
      <c r="C389" s="413" t="s">
        <v>420</v>
      </c>
      <c r="D389" s="413" t="s">
        <v>908</v>
      </c>
      <c r="E389" s="413" t="s">
        <v>899</v>
      </c>
      <c r="F389" s="413" t="s">
        <v>899</v>
      </c>
      <c r="G389" s="413" t="s">
        <v>230</v>
      </c>
      <c r="H389" s="414">
        <v>241295</v>
      </c>
      <c r="I389" s="415">
        <v>20000</v>
      </c>
      <c r="J389" s="413" t="s">
        <v>478</v>
      </c>
      <c r="K389" s="413" t="s">
        <v>17</v>
      </c>
    </row>
    <row r="390" spans="1:11" s="1" customFormat="1" ht="22.5">
      <c r="A390" s="413">
        <v>275</v>
      </c>
      <c r="B390" s="413" t="s">
        <v>227</v>
      </c>
      <c r="C390" s="413" t="s">
        <v>420</v>
      </c>
      <c r="D390" s="413" t="s">
        <v>1158</v>
      </c>
      <c r="E390" s="413" t="s">
        <v>899</v>
      </c>
      <c r="F390" s="413" t="s">
        <v>899</v>
      </c>
      <c r="G390" s="413" t="s">
        <v>230</v>
      </c>
      <c r="H390" s="414">
        <v>241526</v>
      </c>
      <c r="I390" s="415">
        <v>47000</v>
      </c>
      <c r="J390" s="413" t="s">
        <v>478</v>
      </c>
      <c r="K390" s="413" t="s">
        <v>17</v>
      </c>
    </row>
    <row r="391" spans="1:11" s="1" customFormat="1" ht="22.5">
      <c r="A391" s="413">
        <v>276</v>
      </c>
      <c r="B391" s="413" t="s">
        <v>227</v>
      </c>
      <c r="C391" s="413" t="s">
        <v>420</v>
      </c>
      <c r="D391" s="413" t="s">
        <v>1159</v>
      </c>
      <c r="E391" s="413" t="s">
        <v>899</v>
      </c>
      <c r="F391" s="413" t="s">
        <v>899</v>
      </c>
      <c r="G391" s="413" t="s">
        <v>230</v>
      </c>
      <c r="H391" s="414">
        <v>241526</v>
      </c>
      <c r="I391" s="415">
        <v>47001</v>
      </c>
      <c r="J391" s="413" t="s">
        <v>478</v>
      </c>
      <c r="K391" s="413" t="s">
        <v>17</v>
      </c>
    </row>
    <row r="392" spans="1:11" s="1" customFormat="1" ht="22.5">
      <c r="A392" s="413">
        <v>277</v>
      </c>
      <c r="B392" s="413" t="s">
        <v>227</v>
      </c>
      <c r="C392" s="413" t="s">
        <v>420</v>
      </c>
      <c r="D392" s="413" t="s">
        <v>960</v>
      </c>
      <c r="E392" s="413" t="s">
        <v>961</v>
      </c>
      <c r="F392" s="413" t="s">
        <v>961</v>
      </c>
      <c r="G392" s="413" t="s">
        <v>230</v>
      </c>
      <c r="H392" s="414">
        <v>237231</v>
      </c>
      <c r="I392" s="415">
        <v>900</v>
      </c>
      <c r="J392" s="413" t="s">
        <v>389</v>
      </c>
      <c r="K392" s="413" t="s">
        <v>17</v>
      </c>
    </row>
    <row r="393" spans="1:11" s="1" customFormat="1" ht="22.5">
      <c r="A393" s="413">
        <v>278</v>
      </c>
      <c r="B393" s="413" t="s">
        <v>227</v>
      </c>
      <c r="C393" s="413" t="s">
        <v>420</v>
      </c>
      <c r="D393" s="413" t="s">
        <v>962</v>
      </c>
      <c r="E393" s="413" t="s">
        <v>961</v>
      </c>
      <c r="F393" s="413" t="s">
        <v>961</v>
      </c>
      <c r="G393" s="413" t="s">
        <v>230</v>
      </c>
      <c r="H393" s="414">
        <v>237232</v>
      </c>
      <c r="I393" s="415">
        <v>900</v>
      </c>
      <c r="J393" s="413" t="s">
        <v>389</v>
      </c>
      <c r="K393" s="413" t="s">
        <v>17</v>
      </c>
    </row>
    <row r="394" spans="1:11" s="1" customFormat="1" ht="22.5">
      <c r="A394" s="413">
        <v>279</v>
      </c>
      <c r="B394" s="413" t="s">
        <v>227</v>
      </c>
      <c r="C394" s="413" t="s">
        <v>420</v>
      </c>
      <c r="D394" s="413" t="s">
        <v>963</v>
      </c>
      <c r="E394" s="413" t="s">
        <v>961</v>
      </c>
      <c r="F394" s="413" t="s">
        <v>961</v>
      </c>
      <c r="G394" s="413" t="s">
        <v>230</v>
      </c>
      <c r="H394" s="414">
        <v>237673</v>
      </c>
      <c r="I394" s="415">
        <v>900</v>
      </c>
      <c r="J394" s="413" t="s">
        <v>389</v>
      </c>
      <c r="K394" s="413" t="s">
        <v>17</v>
      </c>
    </row>
    <row r="395" spans="1:11" s="1" customFormat="1" ht="22.5">
      <c r="A395" s="413">
        <v>280</v>
      </c>
      <c r="B395" s="413" t="s">
        <v>227</v>
      </c>
      <c r="C395" s="413" t="s">
        <v>381</v>
      </c>
      <c r="D395" s="413" t="s">
        <v>404</v>
      </c>
      <c r="E395" s="413" t="s">
        <v>406</v>
      </c>
      <c r="F395" s="413" t="s">
        <v>407</v>
      </c>
      <c r="G395" s="413" t="s">
        <v>230</v>
      </c>
      <c r="H395" s="414">
        <v>237154</v>
      </c>
      <c r="I395" s="415">
        <v>93600</v>
      </c>
      <c r="J395" s="413" t="s">
        <v>389</v>
      </c>
      <c r="K395" s="413" t="s">
        <v>17</v>
      </c>
    </row>
    <row r="396" spans="1:11" s="1" customFormat="1" ht="22.5">
      <c r="A396" s="413"/>
      <c r="B396" s="413"/>
      <c r="C396" s="413"/>
      <c r="D396" s="413" t="s">
        <v>405</v>
      </c>
      <c r="E396" s="413"/>
      <c r="F396" s="413" t="s">
        <v>408</v>
      </c>
      <c r="G396" s="413"/>
      <c r="H396" s="413"/>
      <c r="I396" s="415"/>
      <c r="J396" s="413"/>
      <c r="K396" s="413"/>
    </row>
    <row r="397" spans="1:11" s="1" customFormat="1" ht="22.5">
      <c r="A397" s="413">
        <v>281</v>
      </c>
      <c r="B397" s="413" t="s">
        <v>227</v>
      </c>
      <c r="C397" s="413" t="s">
        <v>381</v>
      </c>
      <c r="D397" s="413" t="s">
        <v>409</v>
      </c>
      <c r="E397" s="413" t="s">
        <v>406</v>
      </c>
      <c r="F397" s="413" t="s">
        <v>407</v>
      </c>
      <c r="G397" s="413" t="s">
        <v>230</v>
      </c>
      <c r="H397" s="414">
        <v>237581</v>
      </c>
      <c r="I397" s="415">
        <v>78000</v>
      </c>
      <c r="J397" s="413" t="s">
        <v>389</v>
      </c>
      <c r="K397" s="413" t="s">
        <v>17</v>
      </c>
    </row>
    <row r="398" spans="1:11" s="1" customFormat="1" ht="22.5">
      <c r="A398" s="413"/>
      <c r="B398" s="413"/>
      <c r="C398" s="413"/>
      <c r="D398" s="413" t="s">
        <v>410</v>
      </c>
      <c r="E398" s="413"/>
      <c r="F398" s="413" t="s">
        <v>408</v>
      </c>
      <c r="G398" s="413"/>
      <c r="H398" s="413"/>
      <c r="I398" s="415"/>
      <c r="J398" s="413"/>
      <c r="K398" s="413"/>
    </row>
    <row r="399" spans="1:11" s="1" customFormat="1" ht="22.5">
      <c r="A399" s="413">
        <v>282</v>
      </c>
      <c r="B399" s="413" t="s">
        <v>227</v>
      </c>
      <c r="C399" s="413" t="s">
        <v>381</v>
      </c>
      <c r="D399" s="413" t="s">
        <v>411</v>
      </c>
      <c r="E399" s="413" t="s">
        <v>406</v>
      </c>
      <c r="F399" s="413" t="s">
        <v>407</v>
      </c>
      <c r="G399" s="413" t="s">
        <v>230</v>
      </c>
      <c r="H399" s="414">
        <v>238292</v>
      </c>
      <c r="I399" s="415">
        <v>18720</v>
      </c>
      <c r="J399" s="413" t="s">
        <v>389</v>
      </c>
      <c r="K399" s="413" t="s">
        <v>17</v>
      </c>
    </row>
    <row r="400" spans="1:11" s="1" customFormat="1" ht="22.5">
      <c r="A400" s="413"/>
      <c r="B400" s="413"/>
      <c r="C400" s="413"/>
      <c r="D400" s="413" t="s">
        <v>412</v>
      </c>
      <c r="E400" s="413"/>
      <c r="F400" s="413" t="s">
        <v>408</v>
      </c>
      <c r="G400" s="413"/>
      <c r="H400" s="413"/>
      <c r="I400" s="415"/>
      <c r="J400" s="413"/>
      <c r="K400" s="413"/>
    </row>
    <row r="401" spans="1:11" s="1" customFormat="1" ht="22.5">
      <c r="A401" s="413">
        <v>283</v>
      </c>
      <c r="B401" s="413" t="s">
        <v>227</v>
      </c>
      <c r="C401" s="413" t="s">
        <v>381</v>
      </c>
      <c r="D401" s="413" t="s">
        <v>413</v>
      </c>
      <c r="E401" s="413" t="s">
        <v>406</v>
      </c>
      <c r="F401" s="413" t="s">
        <v>407</v>
      </c>
      <c r="G401" s="413" t="s">
        <v>230</v>
      </c>
      <c r="H401" s="414">
        <v>238889</v>
      </c>
      <c r="I401" s="415">
        <v>90000</v>
      </c>
      <c r="J401" s="413" t="s">
        <v>389</v>
      </c>
      <c r="K401" s="413" t="s">
        <v>17</v>
      </c>
    </row>
    <row r="402" spans="1:11" s="1" customFormat="1" ht="22.5">
      <c r="A402" s="413"/>
      <c r="B402" s="413"/>
      <c r="C402" s="413"/>
      <c r="D402" s="413" t="s">
        <v>414</v>
      </c>
      <c r="E402" s="413"/>
      <c r="F402" s="413" t="s">
        <v>408</v>
      </c>
      <c r="G402" s="413"/>
      <c r="H402" s="413"/>
      <c r="I402" s="415"/>
      <c r="J402" s="413"/>
      <c r="K402" s="413"/>
    </row>
    <row r="403" spans="1:11" s="1" customFormat="1" ht="22.5">
      <c r="A403" s="574" t="s">
        <v>1259</v>
      </c>
      <c r="B403" s="574"/>
      <c r="C403" s="574"/>
      <c r="D403" s="574"/>
      <c r="E403" s="574"/>
      <c r="F403" s="574"/>
      <c r="G403" s="574"/>
      <c r="H403" s="575"/>
      <c r="I403" s="416">
        <f>SUM(I383:I402)</f>
        <v>2042606</v>
      </c>
      <c r="J403" s="417"/>
      <c r="K403" s="418"/>
    </row>
    <row r="404" spans="1:11" s="1" customFormat="1" ht="22.5">
      <c r="A404" s="571" t="s">
        <v>310</v>
      </c>
      <c r="B404" s="572"/>
      <c r="C404" s="572"/>
      <c r="D404" s="572"/>
      <c r="E404" s="572"/>
      <c r="F404" s="572"/>
      <c r="G404" s="572"/>
      <c r="H404" s="573"/>
      <c r="I404" s="412">
        <v>2042606</v>
      </c>
      <c r="J404" s="413"/>
      <c r="K404" s="413"/>
    </row>
    <row r="405" spans="1:11" s="1" customFormat="1" ht="22.5">
      <c r="A405" s="413">
        <v>284</v>
      </c>
      <c r="B405" s="413" t="s">
        <v>227</v>
      </c>
      <c r="C405" s="413" t="s">
        <v>381</v>
      </c>
      <c r="D405" s="413" t="s">
        <v>416</v>
      </c>
      <c r="E405" s="413" t="s">
        <v>417</v>
      </c>
      <c r="F405" s="413" t="s">
        <v>417</v>
      </c>
      <c r="G405" s="413" t="s">
        <v>230</v>
      </c>
      <c r="H405" s="414">
        <v>235751</v>
      </c>
      <c r="I405" s="415">
        <v>9200</v>
      </c>
      <c r="J405" s="413" t="s">
        <v>389</v>
      </c>
      <c r="K405" s="413" t="s">
        <v>17</v>
      </c>
    </row>
    <row r="406" spans="1:11" s="1" customFormat="1" ht="22.5">
      <c r="A406" s="413"/>
      <c r="B406" s="413"/>
      <c r="C406" s="413"/>
      <c r="D406" s="413"/>
      <c r="E406" s="413" t="s">
        <v>418</v>
      </c>
      <c r="F406" s="413" t="s">
        <v>418</v>
      </c>
      <c r="G406" s="413"/>
      <c r="H406" s="414"/>
      <c r="I406" s="415"/>
      <c r="J406" s="413"/>
      <c r="K406" s="413"/>
    </row>
    <row r="407" spans="1:11" s="1" customFormat="1" ht="22.5">
      <c r="A407" s="413">
        <v>285</v>
      </c>
      <c r="B407" s="413" t="s">
        <v>227</v>
      </c>
      <c r="C407" s="413" t="s">
        <v>381</v>
      </c>
      <c r="D407" s="413" t="s">
        <v>419</v>
      </c>
      <c r="E407" s="413" t="s">
        <v>417</v>
      </c>
      <c r="F407" s="413" t="s">
        <v>417</v>
      </c>
      <c r="G407" s="413" t="s">
        <v>230</v>
      </c>
      <c r="H407" s="414">
        <v>236220</v>
      </c>
      <c r="I407" s="415">
        <v>9200</v>
      </c>
      <c r="J407" s="413" t="s">
        <v>389</v>
      </c>
      <c r="K407" s="413" t="s">
        <v>17</v>
      </c>
    </row>
    <row r="408" spans="1:11" s="1" customFormat="1" ht="22.5">
      <c r="A408" s="413"/>
      <c r="B408" s="413"/>
      <c r="C408" s="413"/>
      <c r="D408" s="413"/>
      <c r="E408" s="413" t="s">
        <v>418</v>
      </c>
      <c r="F408" s="413" t="s">
        <v>418</v>
      </c>
      <c r="G408" s="413"/>
      <c r="H408" s="414"/>
      <c r="I408" s="415"/>
      <c r="J408" s="413"/>
      <c r="K408" s="413"/>
    </row>
    <row r="409" spans="1:11" s="1" customFormat="1" ht="22.5">
      <c r="A409" s="413">
        <v>286</v>
      </c>
      <c r="B409" s="413" t="s">
        <v>227</v>
      </c>
      <c r="C409" s="413" t="s">
        <v>420</v>
      </c>
      <c r="D409" s="413" t="s">
        <v>1160</v>
      </c>
      <c r="E409" s="413" t="s">
        <v>991</v>
      </c>
      <c r="F409" s="413" t="s">
        <v>993</v>
      </c>
      <c r="G409" s="413" t="s">
        <v>230</v>
      </c>
      <c r="H409" s="414">
        <v>239071</v>
      </c>
      <c r="I409" s="415">
        <v>98000</v>
      </c>
      <c r="J409" s="413" t="s">
        <v>389</v>
      </c>
      <c r="K409" s="413" t="s">
        <v>17</v>
      </c>
    </row>
    <row r="410" spans="1:11" s="1" customFormat="1" ht="22.5">
      <c r="A410" s="413"/>
      <c r="B410" s="413"/>
      <c r="C410" s="413"/>
      <c r="D410" s="413"/>
      <c r="E410" s="413" t="s">
        <v>992</v>
      </c>
      <c r="F410" s="413" t="s">
        <v>994</v>
      </c>
      <c r="G410" s="413"/>
      <c r="H410" s="414"/>
      <c r="I410" s="415"/>
      <c r="J410" s="413"/>
      <c r="K410" s="413"/>
    </row>
    <row r="411" spans="1:11" s="1" customFormat="1" ht="22.5">
      <c r="A411" s="413">
        <v>287</v>
      </c>
      <c r="B411" s="413" t="s">
        <v>227</v>
      </c>
      <c r="C411" s="413" t="s">
        <v>420</v>
      </c>
      <c r="D411" s="413" t="s">
        <v>995</v>
      </c>
      <c r="E411" s="413" t="s">
        <v>991</v>
      </c>
      <c r="F411" s="413" t="s">
        <v>993</v>
      </c>
      <c r="G411" s="413" t="s">
        <v>230</v>
      </c>
      <c r="H411" s="414">
        <v>239168</v>
      </c>
      <c r="I411" s="415">
        <v>98000</v>
      </c>
      <c r="J411" s="413" t="s">
        <v>389</v>
      </c>
      <c r="K411" s="413" t="s">
        <v>17</v>
      </c>
    </row>
    <row r="412" spans="1:11" s="1" customFormat="1" ht="22.5">
      <c r="A412" s="413"/>
      <c r="B412" s="413"/>
      <c r="C412" s="413"/>
      <c r="D412" s="413"/>
      <c r="E412" s="413" t="s">
        <v>992</v>
      </c>
      <c r="F412" s="413" t="s">
        <v>994</v>
      </c>
      <c r="G412" s="413"/>
      <c r="H412" s="414"/>
      <c r="I412" s="415"/>
      <c r="J412" s="413"/>
      <c r="K412" s="413"/>
    </row>
    <row r="413" spans="1:11" s="1" customFormat="1" ht="22.5">
      <c r="A413" s="413">
        <v>288</v>
      </c>
      <c r="B413" s="413" t="s">
        <v>227</v>
      </c>
      <c r="C413" s="413" t="s">
        <v>420</v>
      </c>
      <c r="D413" s="413" t="s">
        <v>1012</v>
      </c>
      <c r="E413" s="413" t="s">
        <v>1013</v>
      </c>
      <c r="F413" s="413" t="s">
        <v>1014</v>
      </c>
      <c r="G413" s="413" t="s">
        <v>230</v>
      </c>
      <c r="H413" s="414">
        <v>238272</v>
      </c>
      <c r="I413" s="415">
        <v>4500</v>
      </c>
      <c r="J413" s="413" t="s">
        <v>478</v>
      </c>
      <c r="K413" s="413" t="s">
        <v>17</v>
      </c>
    </row>
    <row r="414" spans="1:11" s="1" customFormat="1" ht="22.5">
      <c r="A414" s="413"/>
      <c r="B414" s="413"/>
      <c r="C414" s="413"/>
      <c r="D414" s="413"/>
      <c r="E414" s="413"/>
      <c r="F414" s="413" t="s">
        <v>1015</v>
      </c>
      <c r="G414" s="413"/>
      <c r="H414" s="414"/>
      <c r="I414" s="415"/>
      <c r="J414" s="413"/>
      <c r="K414" s="413"/>
    </row>
    <row r="415" spans="1:11" s="1" customFormat="1" ht="22.5">
      <c r="A415" s="413">
        <v>289</v>
      </c>
      <c r="B415" s="413" t="s">
        <v>227</v>
      </c>
      <c r="C415" s="413" t="s">
        <v>420</v>
      </c>
      <c r="D415" s="413" t="s">
        <v>1139</v>
      </c>
      <c r="E415" s="413" t="s">
        <v>1072</v>
      </c>
      <c r="F415" s="413" t="s">
        <v>1072</v>
      </c>
      <c r="G415" s="413" t="s">
        <v>230</v>
      </c>
      <c r="H415" s="414">
        <v>238954</v>
      </c>
      <c r="I415" s="415">
        <v>5000</v>
      </c>
      <c r="J415" s="413" t="s">
        <v>389</v>
      </c>
      <c r="K415" s="413" t="s">
        <v>17</v>
      </c>
    </row>
    <row r="416" spans="1:11" s="1" customFormat="1" ht="22.5">
      <c r="A416" s="413">
        <v>290</v>
      </c>
      <c r="B416" s="413" t="s">
        <v>227</v>
      </c>
      <c r="C416" s="413" t="s">
        <v>420</v>
      </c>
      <c r="D416" s="413" t="s">
        <v>1138</v>
      </c>
      <c r="E416" s="413" t="s">
        <v>1072</v>
      </c>
      <c r="F416" s="413" t="s">
        <v>1072</v>
      </c>
      <c r="G416" s="413" t="s">
        <v>230</v>
      </c>
      <c r="H416" s="414">
        <v>238955</v>
      </c>
      <c r="I416" s="415">
        <v>5000</v>
      </c>
      <c r="J416" s="413" t="s">
        <v>389</v>
      </c>
      <c r="K416" s="413" t="s">
        <v>17</v>
      </c>
    </row>
    <row r="417" spans="1:11" s="1" customFormat="1" ht="22.5">
      <c r="A417" s="413">
        <v>291</v>
      </c>
      <c r="B417" s="413" t="s">
        <v>227</v>
      </c>
      <c r="C417" s="413" t="s">
        <v>420</v>
      </c>
      <c r="D417" s="413" t="s">
        <v>1073</v>
      </c>
      <c r="E417" s="413" t="s">
        <v>1074</v>
      </c>
      <c r="F417" s="413" t="s">
        <v>1074</v>
      </c>
      <c r="G417" s="413" t="s">
        <v>230</v>
      </c>
      <c r="H417" s="414">
        <v>240079</v>
      </c>
      <c r="I417" s="415">
        <v>13000</v>
      </c>
      <c r="J417" s="413" t="s">
        <v>389</v>
      </c>
      <c r="K417" s="413" t="s">
        <v>17</v>
      </c>
    </row>
    <row r="418" spans="1:11" s="1" customFormat="1" ht="22.5">
      <c r="A418" s="413">
        <v>292</v>
      </c>
      <c r="B418" s="413" t="s">
        <v>227</v>
      </c>
      <c r="C418" s="413" t="s">
        <v>1033</v>
      </c>
      <c r="D418" s="413" t="s">
        <v>1034</v>
      </c>
      <c r="E418" s="413" t="s">
        <v>1035</v>
      </c>
      <c r="F418" s="413" t="s">
        <v>1035</v>
      </c>
      <c r="G418" s="413" t="s">
        <v>230</v>
      </c>
      <c r="H418" s="414">
        <v>238827</v>
      </c>
      <c r="I418" s="415">
        <v>5000</v>
      </c>
      <c r="J418" s="413" t="s">
        <v>389</v>
      </c>
      <c r="K418" s="413" t="s">
        <v>17</v>
      </c>
    </row>
    <row r="419" spans="1:11" s="1" customFormat="1" ht="22.5">
      <c r="A419" s="413">
        <v>293</v>
      </c>
      <c r="B419" s="413" t="s">
        <v>227</v>
      </c>
      <c r="C419" s="413" t="s">
        <v>1033</v>
      </c>
      <c r="D419" s="413" t="s">
        <v>1038</v>
      </c>
      <c r="E419" s="413" t="s">
        <v>1039</v>
      </c>
      <c r="F419" s="413" t="s">
        <v>1039</v>
      </c>
      <c r="G419" s="413" t="s">
        <v>230</v>
      </c>
      <c r="H419" s="414">
        <v>238926</v>
      </c>
      <c r="I419" s="415">
        <v>9000</v>
      </c>
      <c r="J419" s="413" t="s">
        <v>389</v>
      </c>
      <c r="K419" s="413" t="s">
        <v>17</v>
      </c>
    </row>
    <row r="420" spans="1:11" s="1" customFormat="1" ht="22.5">
      <c r="A420" s="413">
        <v>294</v>
      </c>
      <c r="B420" s="413" t="s">
        <v>227</v>
      </c>
      <c r="C420" s="413" t="s">
        <v>1033</v>
      </c>
      <c r="D420" s="413" t="s">
        <v>1040</v>
      </c>
      <c r="E420" s="413" t="s">
        <v>1039</v>
      </c>
      <c r="F420" s="413" t="s">
        <v>1039</v>
      </c>
      <c r="G420" s="413" t="s">
        <v>230</v>
      </c>
      <c r="H420" s="414">
        <v>238926</v>
      </c>
      <c r="I420" s="415">
        <v>9000</v>
      </c>
      <c r="J420" s="413" t="s">
        <v>389</v>
      </c>
      <c r="K420" s="413" t="s">
        <v>17</v>
      </c>
    </row>
    <row r="421" spans="1:11" s="1" customFormat="1" ht="22.5">
      <c r="A421" s="413">
        <v>295</v>
      </c>
      <c r="B421" s="413" t="s">
        <v>227</v>
      </c>
      <c r="C421" s="413" t="s">
        <v>1033</v>
      </c>
      <c r="D421" s="413" t="s">
        <v>1041</v>
      </c>
      <c r="E421" s="413" t="s">
        <v>1039</v>
      </c>
      <c r="F421" s="413" t="s">
        <v>1039</v>
      </c>
      <c r="G421" s="413" t="s">
        <v>230</v>
      </c>
      <c r="H421" s="414">
        <v>238926</v>
      </c>
      <c r="I421" s="415">
        <v>9000</v>
      </c>
      <c r="J421" s="413" t="s">
        <v>389</v>
      </c>
      <c r="K421" s="413" t="s">
        <v>17</v>
      </c>
    </row>
    <row r="422" spans="1:11" s="1" customFormat="1" ht="22.5">
      <c r="A422" s="413">
        <v>296</v>
      </c>
      <c r="B422" s="413" t="s">
        <v>227</v>
      </c>
      <c r="C422" s="413" t="s">
        <v>1033</v>
      </c>
      <c r="D422" s="413" t="s">
        <v>1042</v>
      </c>
      <c r="E422" s="413" t="s">
        <v>1039</v>
      </c>
      <c r="F422" s="413" t="s">
        <v>1039</v>
      </c>
      <c r="G422" s="413" t="s">
        <v>230</v>
      </c>
      <c r="H422" s="414">
        <v>238926</v>
      </c>
      <c r="I422" s="415">
        <v>9000</v>
      </c>
      <c r="J422" s="413" t="s">
        <v>389</v>
      </c>
      <c r="K422" s="413" t="s">
        <v>17</v>
      </c>
    </row>
    <row r="423" spans="1:11" ht="18">
      <c r="A423" s="426"/>
      <c r="B423" s="426"/>
      <c r="C423" s="426"/>
      <c r="D423" s="426"/>
      <c r="E423" s="426"/>
      <c r="F423" s="426"/>
      <c r="G423" s="426"/>
      <c r="H423" s="426"/>
      <c r="I423" s="427"/>
      <c r="J423" s="426"/>
      <c r="K423" s="426"/>
    </row>
    <row r="424" spans="1:11" s="1" customFormat="1" ht="22.5">
      <c r="A424" s="574" t="s">
        <v>1259</v>
      </c>
      <c r="B424" s="574"/>
      <c r="C424" s="574"/>
      <c r="D424" s="574"/>
      <c r="E424" s="574"/>
      <c r="F424" s="574"/>
      <c r="G424" s="574"/>
      <c r="H424" s="575"/>
      <c r="I424" s="416">
        <f>SUM(I404:I423)</f>
        <v>2325506</v>
      </c>
      <c r="J424" s="417"/>
      <c r="K424" s="418"/>
    </row>
    <row r="425" spans="1:11" s="1" customFormat="1" ht="22.5">
      <c r="A425" s="571" t="s">
        <v>310</v>
      </c>
      <c r="B425" s="572"/>
      <c r="C425" s="572"/>
      <c r="D425" s="572"/>
      <c r="E425" s="572"/>
      <c r="F425" s="572"/>
      <c r="G425" s="572"/>
      <c r="H425" s="573"/>
      <c r="I425" s="412">
        <v>2325506</v>
      </c>
      <c r="J425" s="413"/>
      <c r="K425" s="413"/>
    </row>
    <row r="426" spans="1:11" ht="22.5">
      <c r="A426" s="403">
        <v>297</v>
      </c>
      <c r="B426" s="413" t="s">
        <v>227</v>
      </c>
      <c r="C426" s="413" t="s">
        <v>1033</v>
      </c>
      <c r="D426" s="413" t="s">
        <v>1051</v>
      </c>
      <c r="E426" s="413" t="s">
        <v>1052</v>
      </c>
      <c r="F426" s="413" t="s">
        <v>1052</v>
      </c>
      <c r="G426" s="413" t="s">
        <v>230</v>
      </c>
      <c r="H426" s="414">
        <v>239042</v>
      </c>
      <c r="I426" s="415">
        <v>12000</v>
      </c>
      <c r="J426" s="413" t="s">
        <v>389</v>
      </c>
      <c r="K426" s="413" t="s">
        <v>17</v>
      </c>
    </row>
    <row r="427" spans="1:11" ht="22.5">
      <c r="A427" s="403"/>
      <c r="B427" s="413"/>
      <c r="C427" s="413"/>
      <c r="D427" s="413"/>
      <c r="E427" s="413" t="s">
        <v>1053</v>
      </c>
      <c r="F427" s="413" t="s">
        <v>1053</v>
      </c>
      <c r="G427" s="413"/>
      <c r="H427" s="414"/>
      <c r="I427" s="415"/>
      <c r="J427" s="413"/>
      <c r="K427" s="413"/>
    </row>
    <row r="428" spans="1:11" ht="22.5">
      <c r="A428" s="403"/>
      <c r="B428" s="413"/>
      <c r="C428" s="413"/>
      <c r="D428" s="413"/>
      <c r="E428" s="413"/>
      <c r="F428" s="413" t="s">
        <v>1054</v>
      </c>
      <c r="G428" s="413"/>
      <c r="H428" s="414"/>
      <c r="I428" s="415"/>
      <c r="J428" s="413"/>
      <c r="K428" s="413"/>
    </row>
    <row r="429" spans="1:11" ht="22.5">
      <c r="A429" s="413">
        <v>298</v>
      </c>
      <c r="B429" s="413" t="s">
        <v>227</v>
      </c>
      <c r="C429" s="413" t="s">
        <v>1033</v>
      </c>
      <c r="D429" s="413" t="s">
        <v>1055</v>
      </c>
      <c r="E429" s="413" t="s">
        <v>1052</v>
      </c>
      <c r="F429" s="413" t="s">
        <v>1052</v>
      </c>
      <c r="G429" s="413" t="s">
        <v>230</v>
      </c>
      <c r="H429" s="414">
        <v>239748</v>
      </c>
      <c r="I429" s="415">
        <v>12000</v>
      </c>
      <c r="J429" s="413" t="s">
        <v>389</v>
      </c>
      <c r="K429" s="413" t="s">
        <v>17</v>
      </c>
    </row>
    <row r="430" spans="1:11" ht="22.5">
      <c r="A430" s="413"/>
      <c r="B430" s="413"/>
      <c r="C430" s="413"/>
      <c r="D430" s="413"/>
      <c r="E430" s="413" t="s">
        <v>1053</v>
      </c>
      <c r="F430" s="413" t="s">
        <v>1053</v>
      </c>
      <c r="G430" s="413"/>
      <c r="H430" s="414"/>
      <c r="I430" s="415"/>
      <c r="J430" s="413"/>
      <c r="K430" s="413"/>
    </row>
    <row r="431" spans="1:11" ht="22.5">
      <c r="A431" s="413"/>
      <c r="B431" s="413"/>
      <c r="C431" s="413"/>
      <c r="D431" s="413"/>
      <c r="E431" s="413"/>
      <c r="F431" s="413" t="s">
        <v>1054</v>
      </c>
      <c r="G431" s="413"/>
      <c r="H431" s="414"/>
      <c r="I431" s="415"/>
      <c r="J431" s="413"/>
      <c r="K431" s="413"/>
    </row>
    <row r="432" spans="1:11" ht="22.5">
      <c r="A432" s="413">
        <v>299</v>
      </c>
      <c r="B432" s="413" t="s">
        <v>227</v>
      </c>
      <c r="C432" s="413" t="s">
        <v>1033</v>
      </c>
      <c r="D432" s="413" t="s">
        <v>1056</v>
      </c>
      <c r="E432" s="413" t="s">
        <v>1052</v>
      </c>
      <c r="F432" s="413" t="s">
        <v>1052</v>
      </c>
      <c r="G432" s="413" t="s">
        <v>230</v>
      </c>
      <c r="H432" s="414">
        <v>239748</v>
      </c>
      <c r="I432" s="415">
        <v>12000</v>
      </c>
      <c r="J432" s="413" t="s">
        <v>389</v>
      </c>
      <c r="K432" s="413" t="s">
        <v>17</v>
      </c>
    </row>
    <row r="433" spans="1:11" ht="22.5">
      <c r="A433" s="413"/>
      <c r="B433" s="413"/>
      <c r="C433" s="413"/>
      <c r="D433" s="413"/>
      <c r="E433" s="413" t="s">
        <v>1053</v>
      </c>
      <c r="F433" s="413" t="s">
        <v>1053</v>
      </c>
      <c r="G433" s="413"/>
      <c r="H433" s="414"/>
      <c r="I433" s="415"/>
      <c r="J433" s="413"/>
      <c r="K433" s="413"/>
    </row>
    <row r="434" spans="1:11" ht="22.5">
      <c r="A434" s="403"/>
      <c r="B434" s="413"/>
      <c r="C434" s="413"/>
      <c r="D434" s="413"/>
      <c r="E434" s="413"/>
      <c r="F434" s="413" t="s">
        <v>1054</v>
      </c>
      <c r="G434" s="413"/>
      <c r="H434" s="414"/>
      <c r="I434" s="415"/>
      <c r="J434" s="413"/>
      <c r="K434" s="413"/>
    </row>
    <row r="435" spans="1:11" s="1" customFormat="1" ht="22.5">
      <c r="A435" s="418">
        <v>300</v>
      </c>
      <c r="B435" s="413" t="s">
        <v>227</v>
      </c>
      <c r="C435" s="413" t="s">
        <v>1033</v>
      </c>
      <c r="D435" s="413" t="s">
        <v>1069</v>
      </c>
      <c r="E435" s="413" t="s">
        <v>1070</v>
      </c>
      <c r="F435" s="413" t="s">
        <v>1070</v>
      </c>
      <c r="G435" s="413" t="s">
        <v>230</v>
      </c>
      <c r="H435" s="414">
        <v>239481</v>
      </c>
      <c r="I435" s="415">
        <v>36000</v>
      </c>
      <c r="J435" s="413" t="s">
        <v>389</v>
      </c>
      <c r="K435" s="413" t="s">
        <v>17</v>
      </c>
    </row>
    <row r="436" spans="1:11" s="1" customFormat="1" ht="22.5">
      <c r="A436" s="418"/>
      <c r="B436" s="413"/>
      <c r="C436" s="413"/>
      <c r="D436" s="413"/>
      <c r="E436" s="413"/>
      <c r="F436" s="413" t="s">
        <v>1071</v>
      </c>
      <c r="G436" s="413"/>
      <c r="H436" s="414"/>
      <c r="I436" s="415"/>
      <c r="J436" s="413"/>
      <c r="K436" s="413"/>
    </row>
    <row r="437" spans="1:11" s="1" customFormat="1" ht="22.5">
      <c r="A437" s="413">
        <v>301</v>
      </c>
      <c r="B437" s="413" t="s">
        <v>227</v>
      </c>
      <c r="C437" s="413" t="s">
        <v>420</v>
      </c>
      <c r="D437" s="413" t="s">
        <v>911</v>
      </c>
      <c r="E437" s="413" t="s">
        <v>948</v>
      </c>
      <c r="F437" s="413" t="s">
        <v>912</v>
      </c>
      <c r="G437" s="413" t="s">
        <v>230</v>
      </c>
      <c r="H437" s="414">
        <v>236563</v>
      </c>
      <c r="I437" s="415">
        <v>1700</v>
      </c>
      <c r="J437" s="413" t="s">
        <v>913</v>
      </c>
      <c r="K437" s="413" t="s">
        <v>17</v>
      </c>
    </row>
    <row r="438" spans="1:11" s="1" customFormat="1" ht="22.5">
      <c r="A438" s="413">
        <v>302</v>
      </c>
      <c r="B438" s="413" t="s">
        <v>227</v>
      </c>
      <c r="C438" s="413" t="s">
        <v>420</v>
      </c>
      <c r="D438" s="413" t="s">
        <v>914</v>
      </c>
      <c r="E438" s="413" t="s">
        <v>948</v>
      </c>
      <c r="F438" s="413" t="s">
        <v>912</v>
      </c>
      <c r="G438" s="413" t="s">
        <v>230</v>
      </c>
      <c r="H438" s="414">
        <v>236563</v>
      </c>
      <c r="I438" s="415">
        <v>1700</v>
      </c>
      <c r="J438" s="413" t="s">
        <v>913</v>
      </c>
      <c r="K438" s="413" t="s">
        <v>17</v>
      </c>
    </row>
    <row r="439" spans="1:11" s="1" customFormat="1" ht="22.5">
      <c r="A439" s="413">
        <v>303</v>
      </c>
      <c r="B439" s="413" t="s">
        <v>227</v>
      </c>
      <c r="C439" s="413" t="s">
        <v>420</v>
      </c>
      <c r="D439" s="413" t="s">
        <v>915</v>
      </c>
      <c r="E439" s="413" t="s">
        <v>948</v>
      </c>
      <c r="F439" s="413" t="s">
        <v>912</v>
      </c>
      <c r="G439" s="413" t="s">
        <v>230</v>
      </c>
      <c r="H439" s="414">
        <v>236563</v>
      </c>
      <c r="I439" s="415">
        <v>1700</v>
      </c>
      <c r="J439" s="413" t="s">
        <v>928</v>
      </c>
      <c r="K439" s="413" t="s">
        <v>17</v>
      </c>
    </row>
    <row r="440" spans="1:11" s="1" customFormat="1" ht="22.5">
      <c r="A440" s="413">
        <v>304</v>
      </c>
      <c r="B440" s="413" t="s">
        <v>227</v>
      </c>
      <c r="C440" s="413" t="s">
        <v>420</v>
      </c>
      <c r="D440" s="413" t="s">
        <v>916</v>
      </c>
      <c r="E440" s="413" t="s">
        <v>948</v>
      </c>
      <c r="F440" s="413" t="s">
        <v>912</v>
      </c>
      <c r="G440" s="413" t="s">
        <v>230</v>
      </c>
      <c r="H440" s="414">
        <v>236563</v>
      </c>
      <c r="I440" s="415">
        <v>1700</v>
      </c>
      <c r="J440" s="413" t="s">
        <v>869</v>
      </c>
      <c r="K440" s="413" t="s">
        <v>17</v>
      </c>
    </row>
    <row r="441" spans="1:11" s="1" customFormat="1" ht="22.5">
      <c r="A441" s="413">
        <v>305</v>
      </c>
      <c r="B441" s="413" t="s">
        <v>227</v>
      </c>
      <c r="C441" s="413" t="s">
        <v>420</v>
      </c>
      <c r="D441" s="413" t="s">
        <v>917</v>
      </c>
      <c r="E441" s="413" t="s">
        <v>948</v>
      </c>
      <c r="F441" s="413" t="s">
        <v>912</v>
      </c>
      <c r="G441" s="413" t="s">
        <v>230</v>
      </c>
      <c r="H441" s="414">
        <v>236563</v>
      </c>
      <c r="I441" s="415">
        <v>1700</v>
      </c>
      <c r="J441" s="413" t="s">
        <v>757</v>
      </c>
      <c r="K441" s="413" t="s">
        <v>17</v>
      </c>
    </row>
    <row r="442" spans="1:11" s="1" customFormat="1" ht="22.5">
      <c r="A442" s="413">
        <v>306</v>
      </c>
      <c r="B442" s="413" t="s">
        <v>227</v>
      </c>
      <c r="C442" s="413" t="s">
        <v>420</v>
      </c>
      <c r="D442" s="413" t="s">
        <v>918</v>
      </c>
      <c r="E442" s="413" t="s">
        <v>948</v>
      </c>
      <c r="F442" s="413" t="s">
        <v>912</v>
      </c>
      <c r="G442" s="413" t="s">
        <v>230</v>
      </c>
      <c r="H442" s="414">
        <v>236563</v>
      </c>
      <c r="I442" s="415">
        <v>1700</v>
      </c>
      <c r="J442" s="413" t="s">
        <v>757</v>
      </c>
      <c r="K442" s="413" t="s">
        <v>17</v>
      </c>
    </row>
    <row r="443" spans="1:11" s="1" customFormat="1" ht="22.5">
      <c r="A443" s="413">
        <v>307</v>
      </c>
      <c r="B443" s="413" t="s">
        <v>227</v>
      </c>
      <c r="C443" s="413" t="s">
        <v>420</v>
      </c>
      <c r="D443" s="413" t="s">
        <v>919</v>
      </c>
      <c r="E443" s="413" t="s">
        <v>948</v>
      </c>
      <c r="F443" s="413" t="s">
        <v>912</v>
      </c>
      <c r="G443" s="413" t="s">
        <v>230</v>
      </c>
      <c r="H443" s="414">
        <v>236563</v>
      </c>
      <c r="I443" s="415">
        <v>1700</v>
      </c>
      <c r="J443" s="413" t="s">
        <v>773</v>
      </c>
      <c r="K443" s="413" t="s">
        <v>17</v>
      </c>
    </row>
    <row r="444" spans="1:11" s="1" customFormat="1" ht="22.5">
      <c r="A444" s="413">
        <v>308</v>
      </c>
      <c r="B444" s="413" t="s">
        <v>227</v>
      </c>
      <c r="C444" s="413" t="s">
        <v>420</v>
      </c>
      <c r="D444" s="413" t="s">
        <v>920</v>
      </c>
      <c r="E444" s="413" t="s">
        <v>948</v>
      </c>
      <c r="F444" s="413" t="s">
        <v>912</v>
      </c>
      <c r="G444" s="413" t="s">
        <v>230</v>
      </c>
      <c r="H444" s="414">
        <v>236563</v>
      </c>
      <c r="I444" s="415">
        <v>1700</v>
      </c>
      <c r="J444" s="413" t="s">
        <v>773</v>
      </c>
      <c r="K444" s="413" t="s">
        <v>17</v>
      </c>
    </row>
    <row r="445" spans="1:11" s="1" customFormat="1" ht="22.5">
      <c r="A445" s="574" t="s">
        <v>1259</v>
      </c>
      <c r="B445" s="574"/>
      <c r="C445" s="574"/>
      <c r="D445" s="574"/>
      <c r="E445" s="574"/>
      <c r="F445" s="574"/>
      <c r="G445" s="574"/>
      <c r="H445" s="575"/>
      <c r="I445" s="416">
        <f>SUM(I425:I444)</f>
        <v>2411106</v>
      </c>
      <c r="J445" s="417"/>
      <c r="K445" s="418"/>
    </row>
    <row r="446" spans="1:11" s="1" customFormat="1" ht="22.5">
      <c r="A446" s="571" t="s">
        <v>310</v>
      </c>
      <c r="B446" s="572"/>
      <c r="C446" s="572"/>
      <c r="D446" s="572"/>
      <c r="E446" s="572"/>
      <c r="F446" s="572"/>
      <c r="G446" s="572"/>
      <c r="H446" s="573"/>
      <c r="I446" s="416">
        <v>2411106</v>
      </c>
      <c r="J446" s="417"/>
      <c r="K446" s="418"/>
    </row>
    <row r="447" spans="1:11" s="1" customFormat="1" ht="22.5">
      <c r="A447" s="413">
        <v>309</v>
      </c>
      <c r="B447" s="413" t="s">
        <v>227</v>
      </c>
      <c r="C447" s="413" t="s">
        <v>420</v>
      </c>
      <c r="D447" s="413" t="s">
        <v>921</v>
      </c>
      <c r="E447" s="413" t="s">
        <v>948</v>
      </c>
      <c r="F447" s="413" t="s">
        <v>912</v>
      </c>
      <c r="G447" s="413" t="s">
        <v>230</v>
      </c>
      <c r="H447" s="414">
        <v>236563</v>
      </c>
      <c r="I447" s="415">
        <v>1700</v>
      </c>
      <c r="J447" s="413" t="s">
        <v>886</v>
      </c>
      <c r="K447" s="413" t="s">
        <v>17</v>
      </c>
    </row>
    <row r="448" spans="1:11" s="1" customFormat="1" ht="22.5">
      <c r="A448" s="413">
        <v>310</v>
      </c>
      <c r="B448" s="413" t="s">
        <v>227</v>
      </c>
      <c r="C448" s="413" t="s">
        <v>420</v>
      </c>
      <c r="D448" s="413" t="s">
        <v>922</v>
      </c>
      <c r="E448" s="413" t="s">
        <v>948</v>
      </c>
      <c r="F448" s="413" t="s">
        <v>912</v>
      </c>
      <c r="G448" s="413" t="s">
        <v>230</v>
      </c>
      <c r="H448" s="414">
        <v>236563</v>
      </c>
      <c r="I448" s="415">
        <v>1700</v>
      </c>
      <c r="J448" s="413" t="s">
        <v>886</v>
      </c>
      <c r="K448" s="413" t="s">
        <v>17</v>
      </c>
    </row>
    <row r="449" spans="1:11" s="1" customFormat="1" ht="22.5">
      <c r="A449" s="413">
        <v>311</v>
      </c>
      <c r="B449" s="413" t="s">
        <v>227</v>
      </c>
      <c r="C449" s="413" t="s">
        <v>420</v>
      </c>
      <c r="D449" s="413" t="s">
        <v>923</v>
      </c>
      <c r="E449" s="413" t="s">
        <v>948</v>
      </c>
      <c r="F449" s="413" t="s">
        <v>912</v>
      </c>
      <c r="G449" s="413" t="s">
        <v>230</v>
      </c>
      <c r="H449" s="414">
        <v>236563</v>
      </c>
      <c r="I449" s="415">
        <v>1700</v>
      </c>
      <c r="J449" s="413" t="s">
        <v>775</v>
      </c>
      <c r="K449" s="413" t="s">
        <v>17</v>
      </c>
    </row>
    <row r="450" spans="1:11" s="1" customFormat="1" ht="22.5">
      <c r="A450" s="413">
        <v>312</v>
      </c>
      <c r="B450" s="413" t="s">
        <v>227</v>
      </c>
      <c r="C450" s="413" t="s">
        <v>420</v>
      </c>
      <c r="D450" s="413" t="s">
        <v>924</v>
      </c>
      <c r="E450" s="413" t="s">
        <v>948</v>
      </c>
      <c r="F450" s="413" t="s">
        <v>912</v>
      </c>
      <c r="G450" s="413" t="s">
        <v>230</v>
      </c>
      <c r="H450" s="414">
        <v>236563</v>
      </c>
      <c r="I450" s="415">
        <v>1700</v>
      </c>
      <c r="J450" s="413" t="s">
        <v>775</v>
      </c>
      <c r="K450" s="413" t="s">
        <v>17</v>
      </c>
    </row>
    <row r="451" spans="1:11" s="1" customFormat="1" ht="22.5">
      <c r="A451" s="413">
        <v>313</v>
      </c>
      <c r="B451" s="413" t="s">
        <v>227</v>
      </c>
      <c r="C451" s="413" t="s">
        <v>420</v>
      </c>
      <c r="D451" s="413" t="s">
        <v>925</v>
      </c>
      <c r="E451" s="413" t="s">
        <v>948</v>
      </c>
      <c r="F451" s="413" t="s">
        <v>912</v>
      </c>
      <c r="G451" s="413" t="s">
        <v>230</v>
      </c>
      <c r="H451" s="414">
        <v>236563</v>
      </c>
      <c r="I451" s="415">
        <v>1700</v>
      </c>
      <c r="J451" s="413" t="s">
        <v>929</v>
      </c>
      <c r="K451" s="413" t="s">
        <v>17</v>
      </c>
    </row>
    <row r="452" spans="1:11" s="1" customFormat="1" ht="22.5">
      <c r="A452" s="413">
        <v>314</v>
      </c>
      <c r="B452" s="413" t="s">
        <v>227</v>
      </c>
      <c r="C452" s="413" t="s">
        <v>420</v>
      </c>
      <c r="D452" s="413" t="s">
        <v>926</v>
      </c>
      <c r="E452" s="413" t="s">
        <v>948</v>
      </c>
      <c r="F452" s="413" t="s">
        <v>912</v>
      </c>
      <c r="G452" s="413" t="s">
        <v>230</v>
      </c>
      <c r="H452" s="414">
        <v>236563</v>
      </c>
      <c r="I452" s="415">
        <v>1700</v>
      </c>
      <c r="J452" s="413" t="s">
        <v>929</v>
      </c>
      <c r="K452" s="413" t="s">
        <v>17</v>
      </c>
    </row>
    <row r="453" spans="1:11" s="1" customFormat="1" ht="22.5">
      <c r="A453" s="413">
        <v>315</v>
      </c>
      <c r="B453" s="413" t="s">
        <v>227</v>
      </c>
      <c r="C453" s="413" t="s">
        <v>420</v>
      </c>
      <c r="D453" s="413" t="s">
        <v>927</v>
      </c>
      <c r="E453" s="413" t="s">
        <v>948</v>
      </c>
      <c r="F453" s="413" t="s">
        <v>912</v>
      </c>
      <c r="G453" s="413" t="s">
        <v>230</v>
      </c>
      <c r="H453" s="414">
        <v>236563</v>
      </c>
      <c r="I453" s="415">
        <v>1700</v>
      </c>
      <c r="J453" s="413" t="s">
        <v>930</v>
      </c>
      <c r="K453" s="413" t="s">
        <v>17</v>
      </c>
    </row>
    <row r="454" spans="1:11" s="1" customFormat="1" ht="22.5">
      <c r="A454" s="413">
        <v>316</v>
      </c>
      <c r="B454" s="413" t="s">
        <v>227</v>
      </c>
      <c r="C454" s="413" t="s">
        <v>420</v>
      </c>
      <c r="D454" s="413" t="s">
        <v>931</v>
      </c>
      <c r="E454" s="413" t="s">
        <v>948</v>
      </c>
      <c r="F454" s="413" t="s">
        <v>912</v>
      </c>
      <c r="G454" s="413" t="s">
        <v>230</v>
      </c>
      <c r="H454" s="414">
        <v>236563</v>
      </c>
      <c r="I454" s="415">
        <v>1700</v>
      </c>
      <c r="J454" s="413" t="s">
        <v>930</v>
      </c>
      <c r="K454" s="413" t="s">
        <v>17</v>
      </c>
    </row>
    <row r="455" spans="1:11" s="1" customFormat="1" ht="22.5">
      <c r="A455" s="413">
        <v>317</v>
      </c>
      <c r="B455" s="413" t="s">
        <v>227</v>
      </c>
      <c r="C455" s="413" t="s">
        <v>420</v>
      </c>
      <c r="D455" s="413" t="s">
        <v>932</v>
      </c>
      <c r="E455" s="413" t="s">
        <v>948</v>
      </c>
      <c r="F455" s="413" t="s">
        <v>912</v>
      </c>
      <c r="G455" s="413" t="s">
        <v>230</v>
      </c>
      <c r="H455" s="414">
        <v>236563</v>
      </c>
      <c r="I455" s="415">
        <v>1700</v>
      </c>
      <c r="J455" s="413" t="s">
        <v>934</v>
      </c>
      <c r="K455" s="413" t="s">
        <v>17</v>
      </c>
    </row>
    <row r="456" spans="1:11" s="1" customFormat="1" ht="22.5">
      <c r="A456" s="413">
        <v>318</v>
      </c>
      <c r="B456" s="413" t="s">
        <v>227</v>
      </c>
      <c r="C456" s="413" t="s">
        <v>420</v>
      </c>
      <c r="D456" s="413" t="s">
        <v>933</v>
      </c>
      <c r="E456" s="413" t="s">
        <v>948</v>
      </c>
      <c r="F456" s="413" t="s">
        <v>912</v>
      </c>
      <c r="G456" s="413" t="s">
        <v>230</v>
      </c>
      <c r="H456" s="414">
        <v>236563</v>
      </c>
      <c r="I456" s="415">
        <v>1700</v>
      </c>
      <c r="J456" s="413" t="s">
        <v>934</v>
      </c>
      <c r="K456" s="413" t="s">
        <v>17</v>
      </c>
    </row>
    <row r="457" spans="1:11" s="1" customFormat="1" ht="22.5">
      <c r="A457" s="413">
        <v>319</v>
      </c>
      <c r="B457" s="413" t="s">
        <v>227</v>
      </c>
      <c r="C457" s="413" t="s">
        <v>420</v>
      </c>
      <c r="D457" s="413" t="s">
        <v>935</v>
      </c>
      <c r="E457" s="413" t="s">
        <v>948</v>
      </c>
      <c r="F457" s="413" t="s">
        <v>912</v>
      </c>
      <c r="G457" s="413" t="s">
        <v>230</v>
      </c>
      <c r="H457" s="414">
        <v>236563</v>
      </c>
      <c r="I457" s="415">
        <v>1700</v>
      </c>
      <c r="J457" s="413" t="s">
        <v>949</v>
      </c>
      <c r="K457" s="413" t="s">
        <v>17</v>
      </c>
    </row>
    <row r="458" spans="1:11" s="1" customFormat="1" ht="22.5">
      <c r="A458" s="413">
        <v>320</v>
      </c>
      <c r="B458" s="413" t="s">
        <v>227</v>
      </c>
      <c r="C458" s="413" t="s">
        <v>420</v>
      </c>
      <c r="D458" s="413" t="s">
        <v>936</v>
      </c>
      <c r="E458" s="413" t="s">
        <v>948</v>
      </c>
      <c r="F458" s="413" t="s">
        <v>912</v>
      </c>
      <c r="G458" s="413" t="s">
        <v>230</v>
      </c>
      <c r="H458" s="414">
        <v>236563</v>
      </c>
      <c r="I458" s="415">
        <v>1700</v>
      </c>
      <c r="J458" s="413" t="s">
        <v>949</v>
      </c>
      <c r="K458" s="413" t="s">
        <v>17</v>
      </c>
    </row>
    <row r="459" spans="1:11" s="1" customFormat="1" ht="22.5">
      <c r="A459" s="413">
        <v>321</v>
      </c>
      <c r="B459" s="413" t="s">
        <v>227</v>
      </c>
      <c r="C459" s="413" t="s">
        <v>420</v>
      </c>
      <c r="D459" s="413" t="s">
        <v>937</v>
      </c>
      <c r="E459" s="413" t="s">
        <v>948</v>
      </c>
      <c r="F459" s="413" t="s">
        <v>912</v>
      </c>
      <c r="G459" s="413" t="s">
        <v>230</v>
      </c>
      <c r="H459" s="414">
        <v>236563</v>
      </c>
      <c r="I459" s="415">
        <v>1700</v>
      </c>
      <c r="J459" s="413" t="s">
        <v>950</v>
      </c>
      <c r="K459" s="413" t="s">
        <v>17</v>
      </c>
    </row>
    <row r="460" spans="1:11" s="1" customFormat="1" ht="22.5">
      <c r="A460" s="413">
        <v>322</v>
      </c>
      <c r="B460" s="413" t="s">
        <v>227</v>
      </c>
      <c r="C460" s="413" t="s">
        <v>420</v>
      </c>
      <c r="D460" s="413" t="s">
        <v>938</v>
      </c>
      <c r="E460" s="413" t="s">
        <v>948</v>
      </c>
      <c r="F460" s="413" t="s">
        <v>912</v>
      </c>
      <c r="G460" s="413" t="s">
        <v>230</v>
      </c>
      <c r="H460" s="414">
        <v>236563</v>
      </c>
      <c r="I460" s="415">
        <v>1700</v>
      </c>
      <c r="J460" s="413" t="s">
        <v>950</v>
      </c>
      <c r="K460" s="413" t="s">
        <v>17</v>
      </c>
    </row>
    <row r="461" spans="1:11" s="1" customFormat="1" ht="22.5">
      <c r="A461" s="413">
        <v>323</v>
      </c>
      <c r="B461" s="413" t="s">
        <v>227</v>
      </c>
      <c r="C461" s="413" t="s">
        <v>420</v>
      </c>
      <c r="D461" s="413" t="s">
        <v>939</v>
      </c>
      <c r="E461" s="413" t="s">
        <v>948</v>
      </c>
      <c r="F461" s="413" t="s">
        <v>912</v>
      </c>
      <c r="G461" s="413" t="s">
        <v>230</v>
      </c>
      <c r="H461" s="414">
        <v>236563</v>
      </c>
      <c r="I461" s="415">
        <v>1700</v>
      </c>
      <c r="J461" s="413" t="s">
        <v>1255</v>
      </c>
      <c r="K461" s="413" t="s">
        <v>17</v>
      </c>
    </row>
    <row r="462" spans="1:11" s="1" customFormat="1" ht="22.5">
      <c r="A462" s="413">
        <v>324</v>
      </c>
      <c r="B462" s="413" t="s">
        <v>227</v>
      </c>
      <c r="C462" s="413" t="s">
        <v>420</v>
      </c>
      <c r="D462" s="413" t="s">
        <v>940</v>
      </c>
      <c r="E462" s="413" t="s">
        <v>948</v>
      </c>
      <c r="F462" s="413" t="s">
        <v>912</v>
      </c>
      <c r="G462" s="413" t="s">
        <v>230</v>
      </c>
      <c r="H462" s="414">
        <v>236563</v>
      </c>
      <c r="I462" s="415">
        <v>1700</v>
      </c>
      <c r="J462" s="413" t="s">
        <v>1255</v>
      </c>
      <c r="K462" s="413" t="s">
        <v>17</v>
      </c>
    </row>
    <row r="463" spans="1:11" s="1" customFormat="1" ht="22.5">
      <c r="A463" s="413">
        <v>325</v>
      </c>
      <c r="B463" s="413" t="s">
        <v>227</v>
      </c>
      <c r="C463" s="413" t="s">
        <v>420</v>
      </c>
      <c r="D463" s="413" t="s">
        <v>941</v>
      </c>
      <c r="E463" s="413" t="s">
        <v>948</v>
      </c>
      <c r="F463" s="413" t="s">
        <v>912</v>
      </c>
      <c r="G463" s="413" t="s">
        <v>230</v>
      </c>
      <c r="H463" s="414">
        <v>236563</v>
      </c>
      <c r="I463" s="415">
        <v>1700</v>
      </c>
      <c r="J463" s="413" t="s">
        <v>1256</v>
      </c>
      <c r="K463" s="413" t="s">
        <v>17</v>
      </c>
    </row>
    <row r="464" spans="1:11" s="1" customFormat="1" ht="22.5">
      <c r="A464" s="413">
        <v>326</v>
      </c>
      <c r="B464" s="413" t="s">
        <v>227</v>
      </c>
      <c r="C464" s="413" t="s">
        <v>420</v>
      </c>
      <c r="D464" s="413" t="s">
        <v>942</v>
      </c>
      <c r="E464" s="413" t="s">
        <v>948</v>
      </c>
      <c r="F464" s="413" t="s">
        <v>912</v>
      </c>
      <c r="G464" s="413" t="s">
        <v>230</v>
      </c>
      <c r="H464" s="414">
        <v>236563</v>
      </c>
      <c r="I464" s="415">
        <v>1700</v>
      </c>
      <c r="J464" s="413" t="s">
        <v>1256</v>
      </c>
      <c r="K464" s="413" t="s">
        <v>17</v>
      </c>
    </row>
    <row r="465" spans="1:11" s="1" customFormat="1" ht="22.5">
      <c r="A465" s="413"/>
      <c r="B465" s="413" t="s">
        <v>227</v>
      </c>
      <c r="C465" s="413" t="s">
        <v>420</v>
      </c>
      <c r="D465" s="413" t="s">
        <v>944</v>
      </c>
      <c r="E465" s="413" t="s">
        <v>948</v>
      </c>
      <c r="F465" s="413" t="s">
        <v>912</v>
      </c>
      <c r="G465" s="413" t="s">
        <v>230</v>
      </c>
      <c r="H465" s="414">
        <v>236563</v>
      </c>
      <c r="I465" s="415">
        <v>1700</v>
      </c>
      <c r="J465" s="413" t="s">
        <v>1257</v>
      </c>
      <c r="K465" s="413" t="s">
        <v>17</v>
      </c>
    </row>
    <row r="466" spans="1:11" s="1" customFormat="1" ht="22.5">
      <c r="A466" s="574" t="s">
        <v>1259</v>
      </c>
      <c r="B466" s="574"/>
      <c r="C466" s="574"/>
      <c r="D466" s="574"/>
      <c r="E466" s="574"/>
      <c r="F466" s="574"/>
      <c r="G466" s="574"/>
      <c r="H466" s="575"/>
      <c r="I466" s="416">
        <f>SUM(I446:I465)</f>
        <v>2443406</v>
      </c>
      <c r="J466" s="417"/>
      <c r="K466" s="418"/>
    </row>
    <row r="467" spans="1:11" s="1" customFormat="1" ht="22.5">
      <c r="A467" s="571" t="s">
        <v>310</v>
      </c>
      <c r="B467" s="572"/>
      <c r="C467" s="572"/>
      <c r="D467" s="572"/>
      <c r="E467" s="572"/>
      <c r="F467" s="572"/>
      <c r="G467" s="572"/>
      <c r="H467" s="573"/>
      <c r="I467" s="416">
        <v>2443406</v>
      </c>
      <c r="J467" s="417"/>
      <c r="K467" s="418"/>
    </row>
    <row r="468" spans="1:11" s="1" customFormat="1" ht="22.5">
      <c r="A468" s="413">
        <v>327</v>
      </c>
      <c r="B468" s="413" t="s">
        <v>227</v>
      </c>
      <c r="C468" s="413" t="s">
        <v>420</v>
      </c>
      <c r="D468" s="413" t="s">
        <v>945</v>
      </c>
      <c r="E468" s="413" t="s">
        <v>948</v>
      </c>
      <c r="F468" s="413" t="s">
        <v>912</v>
      </c>
      <c r="G468" s="413" t="s">
        <v>230</v>
      </c>
      <c r="H468" s="414">
        <v>236563</v>
      </c>
      <c r="I468" s="415">
        <v>1700</v>
      </c>
      <c r="J468" s="413" t="s">
        <v>1258</v>
      </c>
      <c r="K468" s="413" t="s">
        <v>17</v>
      </c>
    </row>
    <row r="469" spans="1:11" s="1" customFormat="1" ht="22.5">
      <c r="A469" s="413">
        <v>328</v>
      </c>
      <c r="B469" s="413" t="s">
        <v>227</v>
      </c>
      <c r="C469" s="413" t="s">
        <v>420</v>
      </c>
      <c r="D469" s="413" t="s">
        <v>946</v>
      </c>
      <c r="E469" s="413" t="s">
        <v>948</v>
      </c>
      <c r="F469" s="413" t="s">
        <v>912</v>
      </c>
      <c r="G469" s="413" t="s">
        <v>230</v>
      </c>
      <c r="H469" s="414">
        <v>236563</v>
      </c>
      <c r="I469" s="415">
        <v>1700</v>
      </c>
      <c r="J469" s="413" t="s">
        <v>1258</v>
      </c>
      <c r="K469" s="413" t="s">
        <v>17</v>
      </c>
    </row>
    <row r="470" spans="1:11" s="1" customFormat="1" ht="22.5">
      <c r="A470" s="413">
        <v>329</v>
      </c>
      <c r="B470" s="413" t="s">
        <v>227</v>
      </c>
      <c r="C470" s="413" t="s">
        <v>420</v>
      </c>
      <c r="D470" s="413" t="s">
        <v>947</v>
      </c>
      <c r="E470" s="413" t="s">
        <v>948</v>
      </c>
      <c r="F470" s="413" t="s">
        <v>912</v>
      </c>
      <c r="G470" s="413" t="s">
        <v>230</v>
      </c>
      <c r="H470" s="414">
        <v>236563</v>
      </c>
      <c r="I470" s="415">
        <v>1700</v>
      </c>
      <c r="J470" s="413" t="s">
        <v>389</v>
      </c>
      <c r="K470" s="413" t="s">
        <v>17</v>
      </c>
    </row>
    <row r="471" spans="1:11" s="1" customFormat="1" ht="22.5">
      <c r="A471" s="413">
        <v>330</v>
      </c>
      <c r="B471" s="413" t="s">
        <v>227</v>
      </c>
      <c r="C471" s="413" t="s">
        <v>420</v>
      </c>
      <c r="D471" s="413" t="s">
        <v>955</v>
      </c>
      <c r="E471" s="413" t="s">
        <v>948</v>
      </c>
      <c r="F471" s="413" t="s">
        <v>912</v>
      </c>
      <c r="G471" s="413" t="s">
        <v>230</v>
      </c>
      <c r="H471" s="414">
        <v>237645</v>
      </c>
      <c r="I471" s="415">
        <v>1800</v>
      </c>
      <c r="J471" s="413" t="s">
        <v>389</v>
      </c>
      <c r="K471" s="413" t="s">
        <v>17</v>
      </c>
    </row>
    <row r="472" spans="1:11" s="1" customFormat="1" ht="22.5">
      <c r="A472" s="413">
        <v>331</v>
      </c>
      <c r="B472" s="413" t="s">
        <v>227</v>
      </c>
      <c r="C472" s="413" t="s">
        <v>420</v>
      </c>
      <c r="D472" s="413" t="s">
        <v>956</v>
      </c>
      <c r="E472" s="413" t="s">
        <v>948</v>
      </c>
      <c r="F472" s="413" t="s">
        <v>912</v>
      </c>
      <c r="G472" s="413" t="s">
        <v>230</v>
      </c>
      <c r="H472" s="414">
        <v>237645</v>
      </c>
      <c r="I472" s="415">
        <v>1800</v>
      </c>
      <c r="J472" s="413" t="s">
        <v>389</v>
      </c>
      <c r="K472" s="413" t="s">
        <v>17</v>
      </c>
    </row>
    <row r="473" spans="1:11" s="1" customFormat="1" ht="22.5">
      <c r="A473" s="413">
        <v>332</v>
      </c>
      <c r="B473" s="413" t="s">
        <v>227</v>
      </c>
      <c r="C473" s="413" t="s">
        <v>420</v>
      </c>
      <c r="D473" s="413" t="s">
        <v>1260</v>
      </c>
      <c r="E473" s="430">
        <v>0</v>
      </c>
      <c r="F473" s="413" t="s">
        <v>912</v>
      </c>
      <c r="G473" s="413" t="s">
        <v>230</v>
      </c>
      <c r="H473" s="414">
        <v>237645</v>
      </c>
      <c r="I473" s="415">
        <v>1800</v>
      </c>
      <c r="J473" s="413" t="s">
        <v>389</v>
      </c>
      <c r="K473" s="413" t="s">
        <v>17</v>
      </c>
    </row>
    <row r="474" spans="1:11" s="1" customFormat="1" ht="22.5">
      <c r="A474" s="413">
        <v>333</v>
      </c>
      <c r="B474" s="413" t="s">
        <v>227</v>
      </c>
      <c r="C474" s="413" t="s">
        <v>420</v>
      </c>
      <c r="D474" s="413" t="s">
        <v>958</v>
      </c>
      <c r="E474" s="413" t="s">
        <v>948</v>
      </c>
      <c r="F474" s="413" t="s">
        <v>912</v>
      </c>
      <c r="G474" s="413" t="s">
        <v>230</v>
      </c>
      <c r="H474" s="414">
        <v>237645</v>
      </c>
      <c r="I474" s="415">
        <v>1800</v>
      </c>
      <c r="J474" s="413" t="s">
        <v>389</v>
      </c>
      <c r="K474" s="413" t="s">
        <v>17</v>
      </c>
    </row>
    <row r="475" spans="1:11" s="1" customFormat="1" ht="22.5">
      <c r="A475" s="413">
        <v>334</v>
      </c>
      <c r="B475" s="413" t="s">
        <v>227</v>
      </c>
      <c r="C475" s="413" t="s">
        <v>420</v>
      </c>
      <c r="D475" s="413" t="s">
        <v>959</v>
      </c>
      <c r="E475" s="413" t="s">
        <v>948</v>
      </c>
      <c r="F475" s="413" t="s">
        <v>912</v>
      </c>
      <c r="G475" s="413" t="s">
        <v>230</v>
      </c>
      <c r="H475" s="414">
        <v>237645</v>
      </c>
      <c r="I475" s="415">
        <v>1800</v>
      </c>
      <c r="J475" s="413" t="s">
        <v>389</v>
      </c>
      <c r="K475" s="413" t="s">
        <v>17</v>
      </c>
    </row>
    <row r="476" spans="1:11" s="1" customFormat="1" ht="22.5">
      <c r="A476" s="574" t="s">
        <v>226</v>
      </c>
      <c r="B476" s="574"/>
      <c r="C476" s="574"/>
      <c r="D476" s="574"/>
      <c r="E476" s="574"/>
      <c r="F476" s="574"/>
      <c r="G476" s="574"/>
      <c r="H476" s="575"/>
      <c r="I476" s="416">
        <f>SUM(I467:I475)</f>
        <v>2457506</v>
      </c>
      <c r="J476" s="417"/>
      <c r="K476" s="418"/>
    </row>
    <row r="477" spans="1:11" s="1" customFormat="1" ht="22.5">
      <c r="A477" s="408"/>
      <c r="B477" s="408"/>
      <c r="C477" s="408"/>
      <c r="D477" s="408"/>
      <c r="E477" s="408"/>
      <c r="F477" s="408"/>
      <c r="G477" s="408"/>
      <c r="H477" s="408"/>
      <c r="I477" s="409"/>
      <c r="J477" s="408"/>
      <c r="K477" s="411"/>
    </row>
    <row r="478" spans="1:11" s="1" customFormat="1" ht="22.5">
      <c r="A478" s="408"/>
      <c r="B478" s="408"/>
      <c r="C478" s="408"/>
      <c r="D478" s="408"/>
      <c r="E478" s="408"/>
      <c r="F478" s="408"/>
      <c r="G478" s="408"/>
      <c r="H478" s="408"/>
      <c r="I478" s="409"/>
      <c r="J478" s="408"/>
      <c r="K478" s="411"/>
    </row>
  </sheetData>
  <sheetProtection/>
  <mergeCells count="48">
    <mergeCell ref="A1:K1"/>
    <mergeCell ref="A2:K2"/>
    <mergeCell ref="A25:H25"/>
    <mergeCell ref="A46:H46"/>
    <mergeCell ref="A67:H67"/>
    <mergeCell ref="A235:H235"/>
    <mergeCell ref="A88:H88"/>
    <mergeCell ref="A215:H215"/>
    <mergeCell ref="A256:H256"/>
    <mergeCell ref="A361:H361"/>
    <mergeCell ref="A109:H109"/>
    <mergeCell ref="A130:H130"/>
    <mergeCell ref="A151:H151"/>
    <mergeCell ref="A171:H171"/>
    <mergeCell ref="A193:H193"/>
    <mergeCell ref="A214:H214"/>
    <mergeCell ref="A173:H173"/>
    <mergeCell ref="A194:H194"/>
    <mergeCell ref="A424:H424"/>
    <mergeCell ref="A445:H445"/>
    <mergeCell ref="A403:H403"/>
    <mergeCell ref="A382:H382"/>
    <mergeCell ref="A277:H277"/>
    <mergeCell ref="A298:H298"/>
    <mergeCell ref="A319:H319"/>
    <mergeCell ref="A340:H340"/>
    <mergeCell ref="A362:H362"/>
    <mergeCell ref="A383:H383"/>
    <mergeCell ref="A476:H476"/>
    <mergeCell ref="A466:H466"/>
    <mergeCell ref="A26:H26"/>
    <mergeCell ref="A47:H47"/>
    <mergeCell ref="A68:H68"/>
    <mergeCell ref="A89:H89"/>
    <mergeCell ref="A110:H110"/>
    <mergeCell ref="A131:H131"/>
    <mergeCell ref="A152:H152"/>
    <mergeCell ref="A172:H172"/>
    <mergeCell ref="A404:H404"/>
    <mergeCell ref="A425:H425"/>
    <mergeCell ref="A446:H446"/>
    <mergeCell ref="A467:H467"/>
    <mergeCell ref="A236:H236"/>
    <mergeCell ref="A257:H257"/>
    <mergeCell ref="A278:H278"/>
    <mergeCell ref="A299:H299"/>
    <mergeCell ref="A320:H320"/>
    <mergeCell ref="A341:H341"/>
  </mergeCells>
  <printOptions/>
  <pageMargins left="0.03937007874015748" right="0.03937007874015748" top="0.7480314960629921" bottom="0.7480314960629921" header="0.31496062992125984" footer="0.31496062992125984"/>
  <pageSetup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SheetLayoutView="100" zoomScalePageLayoutView="0" workbookViewId="0" topLeftCell="A1">
      <selection activeCell="I7" sqref="I7"/>
    </sheetView>
  </sheetViews>
  <sheetFormatPr defaultColWidth="9.00390625" defaultRowHeight="15"/>
  <cols>
    <col min="1" max="1" width="5.7109375" style="422" customWidth="1"/>
    <col min="2" max="2" width="15.140625" style="422" customWidth="1"/>
    <col min="3" max="3" width="14.28125" style="422" customWidth="1"/>
    <col min="4" max="4" width="12.7109375" style="422" customWidth="1"/>
    <col min="5" max="5" width="13.421875" style="422" customWidth="1"/>
    <col min="6" max="6" width="18.00390625" style="422" customWidth="1"/>
    <col min="7" max="7" width="10.28125" style="422" customWidth="1"/>
    <col min="8" max="8" width="11.140625" style="422" customWidth="1"/>
    <col min="9" max="9" width="12.140625" style="423" customWidth="1"/>
    <col min="10" max="10" width="13.57421875" style="422" customWidth="1"/>
    <col min="11" max="11" width="10.00390625" style="422" customWidth="1"/>
    <col min="12" max="16384" width="9.00390625" style="407" customWidth="1"/>
  </cols>
  <sheetData>
    <row r="1" spans="1:11" ht="22.5">
      <c r="A1" s="563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</row>
    <row r="2" spans="1:11" ht="22.5">
      <c r="A2" s="563" t="s">
        <v>218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</row>
    <row r="3" spans="1:11" ht="22.5">
      <c r="A3" s="396"/>
      <c r="B3" s="396"/>
      <c r="C3" s="396"/>
      <c r="D3" s="396"/>
      <c r="E3" s="396"/>
      <c r="F3" s="396"/>
      <c r="G3" s="396"/>
      <c r="H3" s="396"/>
      <c r="I3" s="334"/>
      <c r="J3" s="396"/>
      <c r="K3" s="396"/>
    </row>
    <row r="4" spans="1:11" ht="22.5">
      <c r="A4" s="395" t="s">
        <v>219</v>
      </c>
      <c r="B4" s="395" t="s">
        <v>25</v>
      </c>
      <c r="C4" s="395" t="s">
        <v>225</v>
      </c>
      <c r="D4" s="395" t="s">
        <v>220</v>
      </c>
      <c r="E4" s="395" t="s">
        <v>221</v>
      </c>
      <c r="F4" s="395" t="s">
        <v>222</v>
      </c>
      <c r="G4" s="395" t="s">
        <v>223</v>
      </c>
      <c r="H4" s="395" t="s">
        <v>231</v>
      </c>
      <c r="I4" s="412" t="s">
        <v>27</v>
      </c>
      <c r="J4" s="395" t="s">
        <v>224</v>
      </c>
      <c r="K4" s="395" t="s">
        <v>60</v>
      </c>
    </row>
    <row r="5" spans="1:11" s="1" customFormat="1" ht="22.5">
      <c r="A5" s="413">
        <v>1</v>
      </c>
      <c r="B5" s="413" t="s">
        <v>227</v>
      </c>
      <c r="C5" s="413" t="s">
        <v>420</v>
      </c>
      <c r="D5" s="413" t="s">
        <v>834</v>
      </c>
      <c r="E5" s="413" t="s">
        <v>835</v>
      </c>
      <c r="F5" s="413" t="s">
        <v>835</v>
      </c>
      <c r="G5" s="413" t="s">
        <v>230</v>
      </c>
      <c r="H5" s="414">
        <v>239188</v>
      </c>
      <c r="I5" s="415">
        <v>3300</v>
      </c>
      <c r="J5" s="413" t="s">
        <v>389</v>
      </c>
      <c r="K5" s="413" t="s">
        <v>17</v>
      </c>
    </row>
    <row r="6" spans="1:11" s="1" customFormat="1" ht="22.5">
      <c r="A6" s="413">
        <v>2</v>
      </c>
      <c r="B6" s="413" t="s">
        <v>227</v>
      </c>
      <c r="C6" s="413" t="s">
        <v>420</v>
      </c>
      <c r="D6" s="413" t="s">
        <v>836</v>
      </c>
      <c r="E6" s="413" t="s">
        <v>835</v>
      </c>
      <c r="F6" s="413" t="s">
        <v>835</v>
      </c>
      <c r="G6" s="413" t="s">
        <v>230</v>
      </c>
      <c r="H6" s="414">
        <v>239188</v>
      </c>
      <c r="I6" s="415">
        <v>3300</v>
      </c>
      <c r="J6" s="413" t="s">
        <v>389</v>
      </c>
      <c r="K6" s="413" t="s">
        <v>17</v>
      </c>
    </row>
    <row r="7" spans="1:11" s="1" customFormat="1" ht="22.5">
      <c r="A7" s="413">
        <v>3</v>
      </c>
      <c r="B7" s="413" t="s">
        <v>227</v>
      </c>
      <c r="C7" s="413" t="s">
        <v>420</v>
      </c>
      <c r="D7" s="413" t="s">
        <v>837</v>
      </c>
      <c r="E7" s="413" t="s">
        <v>839</v>
      </c>
      <c r="F7" s="413" t="s">
        <v>839</v>
      </c>
      <c r="G7" s="413" t="s">
        <v>230</v>
      </c>
      <c r="H7" s="414">
        <v>236566</v>
      </c>
      <c r="I7" s="415">
        <v>12600</v>
      </c>
      <c r="J7" s="413" t="s">
        <v>389</v>
      </c>
      <c r="K7" s="413" t="s">
        <v>17</v>
      </c>
    </row>
    <row r="8" spans="1:11" s="1" customFormat="1" ht="22.5">
      <c r="A8" s="413"/>
      <c r="B8" s="413"/>
      <c r="C8" s="413"/>
      <c r="D8" s="413"/>
      <c r="E8" s="413"/>
      <c r="F8" s="413" t="s">
        <v>840</v>
      </c>
      <c r="G8" s="413"/>
      <c r="H8" s="414"/>
      <c r="I8" s="415"/>
      <c r="J8" s="413"/>
      <c r="K8" s="413"/>
    </row>
    <row r="9" spans="1:11" s="1" customFormat="1" ht="22.5">
      <c r="A9" s="413">
        <v>4</v>
      </c>
      <c r="B9" s="413" t="s">
        <v>227</v>
      </c>
      <c r="C9" s="413" t="s">
        <v>420</v>
      </c>
      <c r="D9" s="413" t="s">
        <v>838</v>
      </c>
      <c r="E9" s="413" t="s">
        <v>841</v>
      </c>
      <c r="F9" s="413" t="s">
        <v>841</v>
      </c>
      <c r="G9" s="413" t="s">
        <v>230</v>
      </c>
      <c r="H9" s="414">
        <v>239167</v>
      </c>
      <c r="I9" s="415">
        <v>10900</v>
      </c>
      <c r="J9" s="413" t="s">
        <v>389</v>
      </c>
      <c r="K9" s="413" t="s">
        <v>17</v>
      </c>
    </row>
    <row r="10" spans="1:11" s="1" customFormat="1" ht="22.5">
      <c r="A10" s="413"/>
      <c r="B10" s="413"/>
      <c r="C10" s="413"/>
      <c r="D10" s="413"/>
      <c r="E10" s="413"/>
      <c r="F10" s="413" t="s">
        <v>842</v>
      </c>
      <c r="G10" s="413"/>
      <c r="H10" s="414"/>
      <c r="I10" s="415"/>
      <c r="J10" s="413"/>
      <c r="K10" s="413"/>
    </row>
    <row r="11" spans="1:11" s="1" customFormat="1" ht="22.5">
      <c r="A11" s="413">
        <v>5</v>
      </c>
      <c r="B11" s="413" t="s">
        <v>227</v>
      </c>
      <c r="C11" s="413" t="s">
        <v>420</v>
      </c>
      <c r="D11" s="413" t="s">
        <v>843</v>
      </c>
      <c r="E11" s="413" t="s">
        <v>841</v>
      </c>
      <c r="F11" s="413" t="s">
        <v>841</v>
      </c>
      <c r="G11" s="413" t="s">
        <v>230</v>
      </c>
      <c r="H11" s="414">
        <v>239642</v>
      </c>
      <c r="I11" s="415">
        <v>13000</v>
      </c>
      <c r="J11" s="413" t="s">
        <v>389</v>
      </c>
      <c r="K11" s="413" t="s">
        <v>17</v>
      </c>
    </row>
    <row r="12" spans="1:11" s="1" customFormat="1" ht="22.5">
      <c r="A12" s="413"/>
      <c r="B12" s="413"/>
      <c r="C12" s="413"/>
      <c r="D12" s="413"/>
      <c r="E12" s="413"/>
      <c r="F12" s="413" t="s">
        <v>842</v>
      </c>
      <c r="G12" s="413"/>
      <c r="H12" s="414"/>
      <c r="I12" s="415"/>
      <c r="J12" s="413"/>
      <c r="K12" s="413"/>
    </row>
    <row r="13" spans="1:11" s="1" customFormat="1" ht="22.5">
      <c r="A13" s="413">
        <v>6</v>
      </c>
      <c r="B13" s="413" t="s">
        <v>227</v>
      </c>
      <c r="C13" s="413" t="s">
        <v>420</v>
      </c>
      <c r="D13" s="413" t="s">
        <v>895</v>
      </c>
      <c r="E13" s="413" t="s">
        <v>896</v>
      </c>
      <c r="F13" s="413" t="s">
        <v>896</v>
      </c>
      <c r="G13" s="413" t="s">
        <v>230</v>
      </c>
      <c r="H13" s="414">
        <v>235387</v>
      </c>
      <c r="I13" s="415">
        <v>6000</v>
      </c>
      <c r="J13" s="413" t="s">
        <v>389</v>
      </c>
      <c r="K13" s="413" t="s">
        <v>17</v>
      </c>
    </row>
    <row r="14" spans="1:11" s="1" customFormat="1" ht="22.5">
      <c r="A14" s="413">
        <v>7</v>
      </c>
      <c r="B14" s="413" t="s">
        <v>227</v>
      </c>
      <c r="C14" s="413" t="s">
        <v>420</v>
      </c>
      <c r="D14" s="413" t="s">
        <v>897</v>
      </c>
      <c r="E14" s="413" t="s">
        <v>896</v>
      </c>
      <c r="F14" s="413" t="s">
        <v>896</v>
      </c>
      <c r="G14" s="413" t="s">
        <v>230</v>
      </c>
      <c r="H14" s="414">
        <v>237954</v>
      </c>
      <c r="I14" s="415">
        <v>5500</v>
      </c>
      <c r="J14" s="413" t="s">
        <v>389</v>
      </c>
      <c r="K14" s="413" t="s">
        <v>17</v>
      </c>
    </row>
    <row r="15" spans="1:11" s="1" customFormat="1" ht="22.5">
      <c r="A15" s="413">
        <v>8</v>
      </c>
      <c r="B15" s="413" t="s">
        <v>227</v>
      </c>
      <c r="C15" s="413" t="s">
        <v>1033</v>
      </c>
      <c r="D15" s="413" t="s">
        <v>1057</v>
      </c>
      <c r="E15" s="413" t="s">
        <v>1058</v>
      </c>
      <c r="F15" s="413" t="s">
        <v>1058</v>
      </c>
      <c r="G15" s="413" t="s">
        <v>230</v>
      </c>
      <c r="H15" s="414">
        <v>239188</v>
      </c>
      <c r="I15" s="415">
        <v>9100</v>
      </c>
      <c r="J15" s="413" t="s">
        <v>389</v>
      </c>
      <c r="K15" s="413" t="s">
        <v>17</v>
      </c>
    </row>
    <row r="16" spans="1:11" ht="22.5">
      <c r="A16" s="574" t="s">
        <v>1240</v>
      </c>
      <c r="B16" s="574"/>
      <c r="C16" s="574"/>
      <c r="D16" s="574"/>
      <c r="E16" s="574"/>
      <c r="F16" s="574"/>
      <c r="G16" s="574"/>
      <c r="H16" s="575"/>
      <c r="I16" s="416">
        <f>SUM(I5:I15)</f>
        <v>63700</v>
      </c>
      <c r="J16" s="417"/>
      <c r="K16" s="418"/>
    </row>
  </sheetData>
  <sheetProtection/>
  <mergeCells count="3">
    <mergeCell ref="A1:K1"/>
    <mergeCell ref="A2:K2"/>
    <mergeCell ref="A16:H16"/>
  </mergeCells>
  <printOptions/>
  <pageMargins left="0.03937007874015748" right="0.03937007874015748" top="0.7480314960629921" bottom="0.7480314960629921" header="0.31496062992125984" footer="0.31496062992125984"/>
  <pageSetup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SheetLayoutView="100" zoomScalePageLayoutView="0" workbookViewId="0" topLeftCell="A1">
      <selection activeCell="F23" sqref="F23"/>
    </sheetView>
  </sheetViews>
  <sheetFormatPr defaultColWidth="9.00390625" defaultRowHeight="15"/>
  <cols>
    <col min="1" max="1" width="5.28125" style="422" customWidth="1"/>
    <col min="2" max="2" width="12.7109375" style="422" customWidth="1"/>
    <col min="3" max="3" width="13.140625" style="422" customWidth="1"/>
    <col min="4" max="4" width="12.7109375" style="422" customWidth="1"/>
    <col min="5" max="5" width="13.421875" style="422" customWidth="1"/>
    <col min="6" max="6" width="17.00390625" style="422" customWidth="1"/>
    <col min="7" max="7" width="10.140625" style="422" customWidth="1"/>
    <col min="8" max="8" width="10.421875" style="422" customWidth="1"/>
    <col min="9" max="9" width="12.140625" style="423" customWidth="1"/>
    <col min="10" max="10" width="13.00390625" style="422" customWidth="1"/>
    <col min="11" max="11" width="8.28125" style="422" customWidth="1"/>
    <col min="12" max="16384" width="9.00390625" style="407" customWidth="1"/>
  </cols>
  <sheetData>
    <row r="1" spans="1:11" ht="22.5">
      <c r="A1" s="563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</row>
    <row r="2" spans="1:11" ht="22.5">
      <c r="A2" s="563" t="s">
        <v>218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</row>
    <row r="4" spans="1:11" ht="22.5">
      <c r="A4" s="395" t="s">
        <v>219</v>
      </c>
      <c r="B4" s="395" t="s">
        <v>25</v>
      </c>
      <c r="C4" s="395" t="s">
        <v>225</v>
      </c>
      <c r="D4" s="395" t="s">
        <v>220</v>
      </c>
      <c r="E4" s="395" t="s">
        <v>221</v>
      </c>
      <c r="F4" s="395" t="s">
        <v>222</v>
      </c>
      <c r="G4" s="395" t="s">
        <v>223</v>
      </c>
      <c r="H4" s="395" t="s">
        <v>223</v>
      </c>
      <c r="I4" s="412" t="s">
        <v>27</v>
      </c>
      <c r="J4" s="395" t="s">
        <v>224</v>
      </c>
      <c r="K4" s="395" t="s">
        <v>60</v>
      </c>
    </row>
    <row r="5" spans="1:11" s="1" customFormat="1" ht="22.5">
      <c r="A5" s="413">
        <v>1</v>
      </c>
      <c r="B5" s="413" t="s">
        <v>227</v>
      </c>
      <c r="C5" s="413" t="s">
        <v>420</v>
      </c>
      <c r="D5" s="413" t="s">
        <v>844</v>
      </c>
      <c r="E5" s="413" t="s">
        <v>845</v>
      </c>
      <c r="F5" s="413" t="s">
        <v>845</v>
      </c>
      <c r="G5" s="413" t="s">
        <v>230</v>
      </c>
      <c r="H5" s="414">
        <v>239041</v>
      </c>
      <c r="I5" s="415">
        <v>11000</v>
      </c>
      <c r="J5" s="413" t="s">
        <v>389</v>
      </c>
      <c r="K5" s="413" t="s">
        <v>17</v>
      </c>
    </row>
    <row r="6" spans="1:11" s="1" customFormat="1" ht="22.5">
      <c r="A6" s="413"/>
      <c r="B6" s="413"/>
      <c r="C6" s="413"/>
      <c r="D6" s="413"/>
      <c r="E6" s="413"/>
      <c r="F6" s="413" t="s">
        <v>846</v>
      </c>
      <c r="G6" s="413"/>
      <c r="H6" s="414"/>
      <c r="I6" s="415"/>
      <c r="J6" s="413"/>
      <c r="K6" s="413"/>
    </row>
    <row r="7" spans="1:11" s="1" customFormat="1" ht="22.5">
      <c r="A7" s="413">
        <v>2</v>
      </c>
      <c r="B7" s="413" t="s">
        <v>227</v>
      </c>
      <c r="C7" s="413" t="s">
        <v>420</v>
      </c>
      <c r="D7" s="413" t="s">
        <v>847</v>
      </c>
      <c r="E7" s="413" t="s">
        <v>845</v>
      </c>
      <c r="F7" s="413" t="s">
        <v>848</v>
      </c>
      <c r="G7" s="413" t="s">
        <v>230</v>
      </c>
      <c r="H7" s="414">
        <v>240409</v>
      </c>
      <c r="I7" s="415">
        <v>8790</v>
      </c>
      <c r="J7" s="413" t="s">
        <v>478</v>
      </c>
      <c r="K7" s="413" t="s">
        <v>17</v>
      </c>
    </row>
    <row r="8" spans="1:11" s="1" customFormat="1" ht="22.5">
      <c r="A8" s="413">
        <v>3</v>
      </c>
      <c r="B8" s="413" t="s">
        <v>227</v>
      </c>
      <c r="C8" s="413" t="s">
        <v>420</v>
      </c>
      <c r="D8" s="413" t="s">
        <v>849</v>
      </c>
      <c r="E8" s="413" t="s">
        <v>850</v>
      </c>
      <c r="F8" s="413" t="s">
        <v>851</v>
      </c>
      <c r="G8" s="413" t="s">
        <v>230</v>
      </c>
      <c r="H8" s="414">
        <v>235726</v>
      </c>
      <c r="I8" s="415">
        <v>19400</v>
      </c>
      <c r="J8" s="413" t="s">
        <v>389</v>
      </c>
      <c r="K8" s="413" t="s">
        <v>17</v>
      </c>
    </row>
    <row r="9" spans="1:11" s="1" customFormat="1" ht="22.5">
      <c r="A9" s="413">
        <v>4</v>
      </c>
      <c r="B9" s="413" t="s">
        <v>227</v>
      </c>
      <c r="C9" s="413" t="s">
        <v>420</v>
      </c>
      <c r="D9" s="413" t="s">
        <v>852</v>
      </c>
      <c r="E9" s="413" t="s">
        <v>850</v>
      </c>
      <c r="F9" s="413" t="s">
        <v>851</v>
      </c>
      <c r="G9" s="413" t="s">
        <v>230</v>
      </c>
      <c r="H9" s="414">
        <v>238658</v>
      </c>
      <c r="I9" s="415">
        <v>13500</v>
      </c>
      <c r="J9" s="413" t="s">
        <v>478</v>
      </c>
      <c r="K9" s="413" t="s">
        <v>17</v>
      </c>
    </row>
    <row r="10" spans="1:11" s="1" customFormat="1" ht="22.5">
      <c r="A10" s="413"/>
      <c r="B10" s="413"/>
      <c r="C10" s="413"/>
      <c r="D10" s="419" t="s">
        <v>853</v>
      </c>
      <c r="E10" s="413"/>
      <c r="F10" s="413"/>
      <c r="G10" s="413"/>
      <c r="H10" s="414"/>
      <c r="I10" s="415"/>
      <c r="J10" s="413"/>
      <c r="K10" s="413"/>
    </row>
    <row r="11" spans="1:11" s="1" customFormat="1" ht="22.5">
      <c r="A11" s="413">
        <v>5</v>
      </c>
      <c r="B11" s="413" t="s">
        <v>227</v>
      </c>
      <c r="C11" s="413" t="s">
        <v>420</v>
      </c>
      <c r="D11" s="413" t="s">
        <v>1137</v>
      </c>
      <c r="E11" s="413" t="s">
        <v>850</v>
      </c>
      <c r="F11" s="413" t="s">
        <v>851</v>
      </c>
      <c r="G11" s="413" t="s">
        <v>230</v>
      </c>
      <c r="H11" s="414">
        <v>241526</v>
      </c>
      <c r="I11" s="415">
        <v>15000</v>
      </c>
      <c r="J11" s="413" t="s">
        <v>478</v>
      </c>
      <c r="K11" s="413" t="s">
        <v>17</v>
      </c>
    </row>
    <row r="12" spans="1:11" s="1" customFormat="1" ht="22.5">
      <c r="A12" s="413">
        <v>6</v>
      </c>
      <c r="B12" s="413" t="s">
        <v>227</v>
      </c>
      <c r="C12" s="413" t="s">
        <v>420</v>
      </c>
      <c r="D12" s="413" t="s">
        <v>909</v>
      </c>
      <c r="E12" s="413" t="s">
        <v>910</v>
      </c>
      <c r="F12" s="413" t="s">
        <v>910</v>
      </c>
      <c r="G12" s="413" t="s">
        <v>230</v>
      </c>
      <c r="H12" s="414">
        <v>238645</v>
      </c>
      <c r="I12" s="415">
        <v>21890</v>
      </c>
      <c r="J12" s="413" t="s">
        <v>389</v>
      </c>
      <c r="K12" s="413" t="s">
        <v>17</v>
      </c>
    </row>
    <row r="13" spans="1:11" s="1" customFormat="1" ht="22.5">
      <c r="A13" s="413">
        <v>7</v>
      </c>
      <c r="B13" s="413" t="s">
        <v>227</v>
      </c>
      <c r="C13" s="413" t="s">
        <v>420</v>
      </c>
      <c r="D13" s="413" t="s">
        <v>964</v>
      </c>
      <c r="E13" s="413" t="s">
        <v>965</v>
      </c>
      <c r="F13" s="413" t="s">
        <v>965</v>
      </c>
      <c r="G13" s="413" t="s">
        <v>230</v>
      </c>
      <c r="H13" s="414">
        <v>239898</v>
      </c>
      <c r="I13" s="415">
        <v>69000</v>
      </c>
      <c r="J13" s="413" t="s">
        <v>389</v>
      </c>
      <c r="K13" s="413" t="s">
        <v>17</v>
      </c>
    </row>
    <row r="14" spans="1:11" s="1" customFormat="1" ht="22.5">
      <c r="A14" s="413">
        <v>8</v>
      </c>
      <c r="B14" s="413" t="s">
        <v>227</v>
      </c>
      <c r="C14" s="413" t="s">
        <v>420</v>
      </c>
      <c r="D14" s="413" t="s">
        <v>966</v>
      </c>
      <c r="E14" s="413" t="s">
        <v>781</v>
      </c>
      <c r="F14" s="413" t="s">
        <v>967</v>
      </c>
      <c r="G14" s="413" t="s">
        <v>230</v>
      </c>
      <c r="H14" s="414">
        <v>237302</v>
      </c>
      <c r="I14" s="415">
        <v>5400</v>
      </c>
      <c r="J14" s="413" t="s">
        <v>389</v>
      </c>
      <c r="K14" s="413" t="s">
        <v>17</v>
      </c>
    </row>
    <row r="15" spans="1:11" s="1" customFormat="1" ht="22.5">
      <c r="A15" s="413">
        <v>9</v>
      </c>
      <c r="B15" s="413" t="s">
        <v>227</v>
      </c>
      <c r="C15" s="413" t="s">
        <v>420</v>
      </c>
      <c r="D15" s="413" t="s">
        <v>969</v>
      </c>
      <c r="E15" s="413" t="s">
        <v>781</v>
      </c>
      <c r="F15" s="413" t="s">
        <v>968</v>
      </c>
      <c r="G15" s="413" t="s">
        <v>230</v>
      </c>
      <c r="H15" s="414">
        <v>238348</v>
      </c>
      <c r="I15" s="415">
        <v>4800</v>
      </c>
      <c r="J15" s="413" t="s">
        <v>389</v>
      </c>
      <c r="K15" s="413" t="s">
        <v>17</v>
      </c>
    </row>
    <row r="16" spans="1:11" s="1" customFormat="1" ht="22.5">
      <c r="A16" s="413">
        <v>10</v>
      </c>
      <c r="B16" s="413" t="s">
        <v>227</v>
      </c>
      <c r="C16" s="413" t="s">
        <v>420</v>
      </c>
      <c r="D16" s="413" t="s">
        <v>971</v>
      </c>
      <c r="E16" s="413" t="s">
        <v>781</v>
      </c>
      <c r="F16" s="413" t="s">
        <v>970</v>
      </c>
      <c r="G16" s="413" t="s">
        <v>230</v>
      </c>
      <c r="H16" s="414">
        <v>239898</v>
      </c>
      <c r="I16" s="415">
        <v>11000</v>
      </c>
      <c r="J16" s="413" t="s">
        <v>389</v>
      </c>
      <c r="K16" s="413" t="s">
        <v>17</v>
      </c>
    </row>
    <row r="17" spans="1:11" s="1" customFormat="1" ht="22.5">
      <c r="A17" s="413">
        <v>11</v>
      </c>
      <c r="B17" s="413" t="s">
        <v>227</v>
      </c>
      <c r="C17" s="413" t="s">
        <v>1033</v>
      </c>
      <c r="D17" s="413" t="s">
        <v>1044</v>
      </c>
      <c r="E17" s="413" t="s">
        <v>1043</v>
      </c>
      <c r="F17" s="413" t="s">
        <v>1043</v>
      </c>
      <c r="G17" s="413" t="s">
        <v>230</v>
      </c>
      <c r="H17" s="414">
        <v>239072</v>
      </c>
      <c r="I17" s="415">
        <v>15500</v>
      </c>
      <c r="J17" s="413" t="s">
        <v>389</v>
      </c>
      <c r="K17" s="413" t="s">
        <v>17</v>
      </c>
    </row>
    <row r="18" spans="1:11" s="3" customFormat="1" ht="24">
      <c r="A18" s="413">
        <v>12</v>
      </c>
      <c r="B18" s="398" t="s">
        <v>227</v>
      </c>
      <c r="C18" s="398" t="s">
        <v>420</v>
      </c>
      <c r="D18" s="398" t="s">
        <v>1030</v>
      </c>
      <c r="E18" s="398" t="s">
        <v>1031</v>
      </c>
      <c r="F18" s="398" t="s">
        <v>1031</v>
      </c>
      <c r="G18" s="398" t="s">
        <v>230</v>
      </c>
      <c r="H18" s="215">
        <v>238889</v>
      </c>
      <c r="I18" s="400">
        <v>4000</v>
      </c>
      <c r="J18" s="398" t="s">
        <v>389</v>
      </c>
      <c r="K18" s="398" t="s">
        <v>17</v>
      </c>
    </row>
    <row r="19" spans="1:11" s="1" customFormat="1" ht="22.5">
      <c r="A19" s="574" t="s">
        <v>1241</v>
      </c>
      <c r="B19" s="574"/>
      <c r="C19" s="574"/>
      <c r="D19" s="574"/>
      <c r="E19" s="574"/>
      <c r="F19" s="574"/>
      <c r="G19" s="574"/>
      <c r="H19" s="575"/>
      <c r="I19" s="416">
        <f>SUM(I5:I18)</f>
        <v>199280</v>
      </c>
      <c r="J19" s="417"/>
      <c r="K19" s="418"/>
    </row>
  </sheetData>
  <sheetProtection/>
  <mergeCells count="3">
    <mergeCell ref="A19:H19"/>
    <mergeCell ref="A1:K1"/>
    <mergeCell ref="A2:K2"/>
  </mergeCells>
  <printOptions/>
  <pageMargins left="0.03937007874015748" right="0.03937007874015748" top="0.7480314960629921" bottom="0.7480314960629921" header="0.31496062992125984" footer="0.31496062992125984"/>
  <pageSetup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SheetLayoutView="100" zoomScalePageLayoutView="0" workbookViewId="0" topLeftCell="A46">
      <selection activeCell="K49" sqref="K49"/>
    </sheetView>
  </sheetViews>
  <sheetFormatPr defaultColWidth="9.00390625" defaultRowHeight="15"/>
  <cols>
    <col min="1" max="1" width="5.28125" style="422" customWidth="1"/>
    <col min="2" max="2" width="13.8515625" style="422" customWidth="1"/>
    <col min="3" max="4" width="12.7109375" style="422" customWidth="1"/>
    <col min="5" max="5" width="13.421875" style="422" customWidth="1"/>
    <col min="6" max="6" width="17.7109375" style="422" customWidth="1"/>
    <col min="7" max="7" width="9.28125" style="422" customWidth="1"/>
    <col min="8" max="8" width="10.140625" style="422" bestFit="1" customWidth="1"/>
    <col min="9" max="9" width="11.140625" style="423" customWidth="1"/>
    <col min="10" max="10" width="12.8515625" style="422" customWidth="1"/>
    <col min="11" max="11" width="9.140625" style="422" customWidth="1"/>
    <col min="12" max="16384" width="9.00390625" style="407" customWidth="1"/>
  </cols>
  <sheetData>
    <row r="1" spans="1:11" ht="22.5">
      <c r="A1" s="563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</row>
    <row r="2" spans="1:11" ht="22.5">
      <c r="A2" s="563" t="s">
        <v>218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</row>
    <row r="3" spans="1:11" s="1" customFormat="1" ht="22.5">
      <c r="A3" s="408"/>
      <c r="B3" s="408"/>
      <c r="C3" s="408"/>
      <c r="D3" s="408"/>
      <c r="E3" s="408"/>
      <c r="F3" s="408"/>
      <c r="G3" s="408"/>
      <c r="H3" s="408"/>
      <c r="I3" s="409"/>
      <c r="J3" s="410"/>
      <c r="K3" s="411"/>
    </row>
    <row r="4" spans="1:11" ht="22.5">
      <c r="A4" s="395" t="s">
        <v>219</v>
      </c>
      <c r="B4" s="395" t="s">
        <v>25</v>
      </c>
      <c r="C4" s="395" t="s">
        <v>225</v>
      </c>
      <c r="D4" s="395" t="s">
        <v>220</v>
      </c>
      <c r="E4" s="395" t="s">
        <v>221</v>
      </c>
      <c r="F4" s="395" t="s">
        <v>222</v>
      </c>
      <c r="G4" s="395" t="s">
        <v>223</v>
      </c>
      <c r="H4" s="395" t="s">
        <v>223</v>
      </c>
      <c r="I4" s="412" t="s">
        <v>27</v>
      </c>
      <c r="J4" s="395" t="s">
        <v>224</v>
      </c>
      <c r="K4" s="395" t="s">
        <v>60</v>
      </c>
    </row>
    <row r="5" spans="1:11" s="1" customFormat="1" ht="22.5">
      <c r="A5" s="413">
        <v>1</v>
      </c>
      <c r="B5" s="413" t="s">
        <v>227</v>
      </c>
      <c r="C5" s="413" t="s">
        <v>420</v>
      </c>
      <c r="D5" s="413" t="s">
        <v>854</v>
      </c>
      <c r="E5" s="413" t="s">
        <v>855</v>
      </c>
      <c r="F5" s="413" t="s">
        <v>855</v>
      </c>
      <c r="G5" s="413" t="s">
        <v>230</v>
      </c>
      <c r="H5" s="414">
        <v>235767</v>
      </c>
      <c r="I5" s="415">
        <v>540</v>
      </c>
      <c r="J5" s="413" t="s">
        <v>389</v>
      </c>
      <c r="K5" s="413" t="s">
        <v>17</v>
      </c>
    </row>
    <row r="6" spans="1:11" s="1" customFormat="1" ht="22.5">
      <c r="A6" s="413">
        <v>2</v>
      </c>
      <c r="B6" s="413" t="s">
        <v>227</v>
      </c>
      <c r="C6" s="413" t="s">
        <v>420</v>
      </c>
      <c r="D6" s="413" t="s">
        <v>856</v>
      </c>
      <c r="E6" s="413" t="s">
        <v>855</v>
      </c>
      <c r="F6" s="413" t="s">
        <v>855</v>
      </c>
      <c r="G6" s="413" t="s">
        <v>230</v>
      </c>
      <c r="H6" s="414">
        <v>235767</v>
      </c>
      <c r="I6" s="415">
        <v>540</v>
      </c>
      <c r="J6" s="413" t="s">
        <v>389</v>
      </c>
      <c r="K6" s="413" t="s">
        <v>17</v>
      </c>
    </row>
    <row r="7" spans="1:11" s="1" customFormat="1" ht="22.5">
      <c r="A7" s="413">
        <v>3</v>
      </c>
      <c r="B7" s="413" t="s">
        <v>227</v>
      </c>
      <c r="C7" s="413" t="s">
        <v>420</v>
      </c>
      <c r="D7" s="413" t="s">
        <v>857</v>
      </c>
      <c r="E7" s="413" t="s">
        <v>858</v>
      </c>
      <c r="F7" s="413" t="s">
        <v>858</v>
      </c>
      <c r="G7" s="413" t="s">
        <v>230</v>
      </c>
      <c r="H7" s="414">
        <v>235767</v>
      </c>
      <c r="I7" s="415">
        <v>1000</v>
      </c>
      <c r="J7" s="413" t="s">
        <v>389</v>
      </c>
      <c r="K7" s="413" t="s">
        <v>17</v>
      </c>
    </row>
    <row r="8" spans="1:11" s="1" customFormat="1" ht="22.5">
      <c r="A8" s="413">
        <v>4</v>
      </c>
      <c r="B8" s="413" t="s">
        <v>227</v>
      </c>
      <c r="C8" s="413" t="s">
        <v>420</v>
      </c>
      <c r="D8" s="413" t="s">
        <v>859</v>
      </c>
      <c r="E8" s="413" t="s">
        <v>858</v>
      </c>
      <c r="F8" s="413" t="s">
        <v>861</v>
      </c>
      <c r="G8" s="413" t="s">
        <v>230</v>
      </c>
      <c r="H8" s="414">
        <v>237214</v>
      </c>
      <c r="I8" s="415">
        <v>58500</v>
      </c>
      <c r="J8" s="413" t="s">
        <v>389</v>
      </c>
      <c r="K8" s="413" t="s">
        <v>17</v>
      </c>
    </row>
    <row r="9" spans="1:11" s="1" customFormat="1" ht="22.5">
      <c r="A9" s="413"/>
      <c r="B9" s="413"/>
      <c r="C9" s="413"/>
      <c r="D9" s="419" t="s">
        <v>860</v>
      </c>
      <c r="E9" s="413"/>
      <c r="F9" s="413" t="s">
        <v>862</v>
      </c>
      <c r="G9" s="413"/>
      <c r="H9" s="414"/>
      <c r="I9" s="415"/>
      <c r="J9" s="413"/>
      <c r="K9" s="413"/>
    </row>
    <row r="10" spans="1:11" s="1" customFormat="1" ht="22.5">
      <c r="A10" s="413">
        <v>5</v>
      </c>
      <c r="B10" s="413" t="s">
        <v>227</v>
      </c>
      <c r="C10" s="413" t="s">
        <v>420</v>
      </c>
      <c r="D10" s="413" t="s">
        <v>863</v>
      </c>
      <c r="E10" s="413" t="s">
        <v>858</v>
      </c>
      <c r="F10" s="413" t="s">
        <v>864</v>
      </c>
      <c r="G10" s="413" t="s">
        <v>230</v>
      </c>
      <c r="H10" s="414">
        <v>240059</v>
      </c>
      <c r="I10" s="415">
        <v>8000</v>
      </c>
      <c r="J10" s="413" t="s">
        <v>389</v>
      </c>
      <c r="K10" s="413" t="s">
        <v>17</v>
      </c>
    </row>
    <row r="11" spans="1:11" s="1" customFormat="1" ht="22.5">
      <c r="A11" s="413">
        <v>6</v>
      </c>
      <c r="B11" s="413" t="s">
        <v>227</v>
      </c>
      <c r="C11" s="413" t="s">
        <v>420</v>
      </c>
      <c r="D11" s="413" t="s">
        <v>972</v>
      </c>
      <c r="E11" s="413" t="s">
        <v>973</v>
      </c>
      <c r="F11" s="413" t="s">
        <v>974</v>
      </c>
      <c r="G11" s="413" t="s">
        <v>230</v>
      </c>
      <c r="H11" s="414">
        <v>237530</v>
      </c>
      <c r="I11" s="415">
        <v>28000</v>
      </c>
      <c r="J11" s="413" t="s">
        <v>389</v>
      </c>
      <c r="K11" s="413" t="s">
        <v>17</v>
      </c>
    </row>
    <row r="12" spans="1:11" s="1" customFormat="1" ht="22.5">
      <c r="A12" s="413">
        <v>7</v>
      </c>
      <c r="B12" s="413" t="s">
        <v>227</v>
      </c>
      <c r="C12" s="413" t="s">
        <v>420</v>
      </c>
      <c r="D12" s="413" t="s">
        <v>975</v>
      </c>
      <c r="E12" s="413" t="s">
        <v>973</v>
      </c>
      <c r="F12" s="413" t="s">
        <v>974</v>
      </c>
      <c r="G12" s="413" t="s">
        <v>230</v>
      </c>
      <c r="H12" s="414">
        <v>237530</v>
      </c>
      <c r="I12" s="415">
        <v>12000</v>
      </c>
      <c r="J12" s="413" t="s">
        <v>389</v>
      </c>
      <c r="K12" s="413" t="s">
        <v>17</v>
      </c>
    </row>
    <row r="13" spans="1:11" s="1" customFormat="1" ht="22.5">
      <c r="A13" s="413">
        <v>8</v>
      </c>
      <c r="B13" s="413" t="s">
        <v>227</v>
      </c>
      <c r="C13" s="413" t="s">
        <v>420</v>
      </c>
      <c r="D13" s="413" t="s">
        <v>976</v>
      </c>
      <c r="E13" s="413" t="s">
        <v>973</v>
      </c>
      <c r="F13" s="413" t="s">
        <v>974</v>
      </c>
      <c r="G13" s="413" t="s">
        <v>230</v>
      </c>
      <c r="H13" s="414">
        <v>237530</v>
      </c>
      <c r="I13" s="415">
        <v>12000</v>
      </c>
      <c r="J13" s="413" t="s">
        <v>389</v>
      </c>
      <c r="K13" s="413" t="s">
        <v>17</v>
      </c>
    </row>
    <row r="14" spans="1:11" s="1" customFormat="1" ht="22.5">
      <c r="A14" s="413">
        <v>9</v>
      </c>
      <c r="B14" s="413" t="s">
        <v>227</v>
      </c>
      <c r="C14" s="413" t="s">
        <v>420</v>
      </c>
      <c r="D14" s="413" t="s">
        <v>977</v>
      </c>
      <c r="E14" s="413" t="s">
        <v>973</v>
      </c>
      <c r="F14" s="413" t="s">
        <v>974</v>
      </c>
      <c r="G14" s="413" t="s">
        <v>230</v>
      </c>
      <c r="H14" s="414">
        <v>237530</v>
      </c>
      <c r="I14" s="415">
        <v>12000</v>
      </c>
      <c r="J14" s="413" t="s">
        <v>389</v>
      </c>
      <c r="K14" s="413" t="s">
        <v>17</v>
      </c>
    </row>
    <row r="15" spans="1:11" s="1" customFormat="1" ht="22.5">
      <c r="A15" s="413">
        <v>10</v>
      </c>
      <c r="B15" s="413" t="s">
        <v>227</v>
      </c>
      <c r="C15" s="413" t="s">
        <v>420</v>
      </c>
      <c r="D15" s="413" t="s">
        <v>978</v>
      </c>
      <c r="E15" s="413" t="s">
        <v>973</v>
      </c>
      <c r="F15" s="413" t="s">
        <v>974</v>
      </c>
      <c r="G15" s="413" t="s">
        <v>230</v>
      </c>
      <c r="H15" s="414">
        <v>237530</v>
      </c>
      <c r="I15" s="415">
        <v>12000</v>
      </c>
      <c r="J15" s="413" t="s">
        <v>389</v>
      </c>
      <c r="K15" s="413" t="s">
        <v>17</v>
      </c>
    </row>
    <row r="16" spans="1:11" s="1" customFormat="1" ht="22.5">
      <c r="A16" s="413">
        <v>11</v>
      </c>
      <c r="B16" s="413" t="s">
        <v>227</v>
      </c>
      <c r="C16" s="413" t="s">
        <v>420</v>
      </c>
      <c r="D16" s="413" t="s">
        <v>979</v>
      </c>
      <c r="E16" s="413" t="s">
        <v>973</v>
      </c>
      <c r="F16" s="413" t="s">
        <v>974</v>
      </c>
      <c r="G16" s="413" t="s">
        <v>230</v>
      </c>
      <c r="H16" s="414">
        <v>239072</v>
      </c>
      <c r="I16" s="415">
        <v>24000</v>
      </c>
      <c r="J16" s="413" t="s">
        <v>389</v>
      </c>
      <c r="K16" s="413" t="s">
        <v>17</v>
      </c>
    </row>
    <row r="17" spans="1:11" s="1" customFormat="1" ht="22.5">
      <c r="A17" s="413">
        <v>12</v>
      </c>
      <c r="B17" s="413" t="s">
        <v>227</v>
      </c>
      <c r="C17" s="413" t="s">
        <v>420</v>
      </c>
      <c r="D17" s="413" t="s">
        <v>980</v>
      </c>
      <c r="E17" s="413" t="s">
        <v>973</v>
      </c>
      <c r="F17" s="413" t="s">
        <v>974</v>
      </c>
      <c r="G17" s="413" t="s">
        <v>230</v>
      </c>
      <c r="H17" s="414">
        <v>239428</v>
      </c>
      <c r="I17" s="415">
        <v>9500</v>
      </c>
      <c r="J17" s="413" t="s">
        <v>389</v>
      </c>
      <c r="K17" s="413" t="s">
        <v>17</v>
      </c>
    </row>
    <row r="18" spans="1:11" s="1" customFormat="1" ht="22.5">
      <c r="A18" s="413">
        <v>13</v>
      </c>
      <c r="B18" s="413" t="s">
        <v>227</v>
      </c>
      <c r="C18" s="413" t="s">
        <v>420</v>
      </c>
      <c r="D18" s="413" t="s">
        <v>981</v>
      </c>
      <c r="E18" s="413" t="s">
        <v>973</v>
      </c>
      <c r="F18" s="413" t="s">
        <v>974</v>
      </c>
      <c r="G18" s="413" t="s">
        <v>230</v>
      </c>
      <c r="H18" s="414">
        <v>239428</v>
      </c>
      <c r="I18" s="415">
        <v>9500</v>
      </c>
      <c r="J18" s="413" t="s">
        <v>389</v>
      </c>
      <c r="K18" s="413" t="s">
        <v>17</v>
      </c>
    </row>
    <row r="19" spans="1:11" s="1" customFormat="1" ht="22.5">
      <c r="A19" s="413">
        <v>14</v>
      </c>
      <c r="B19" s="413" t="s">
        <v>227</v>
      </c>
      <c r="C19" s="413" t="s">
        <v>420</v>
      </c>
      <c r="D19" s="413" t="s">
        <v>982</v>
      </c>
      <c r="E19" s="413" t="s">
        <v>973</v>
      </c>
      <c r="F19" s="413" t="s">
        <v>974</v>
      </c>
      <c r="G19" s="413" t="s">
        <v>230</v>
      </c>
      <c r="H19" s="414">
        <v>239428</v>
      </c>
      <c r="I19" s="415">
        <v>9500</v>
      </c>
      <c r="J19" s="413" t="s">
        <v>389</v>
      </c>
      <c r="K19" s="413" t="s">
        <v>17</v>
      </c>
    </row>
    <row r="20" spans="1:11" s="1" customFormat="1" ht="22.5">
      <c r="A20" s="413">
        <v>15</v>
      </c>
      <c r="B20" s="413" t="s">
        <v>227</v>
      </c>
      <c r="C20" s="413" t="s">
        <v>420</v>
      </c>
      <c r="D20" s="413" t="s">
        <v>983</v>
      </c>
      <c r="E20" s="413" t="s">
        <v>973</v>
      </c>
      <c r="F20" s="413" t="s">
        <v>974</v>
      </c>
      <c r="G20" s="413" t="s">
        <v>230</v>
      </c>
      <c r="H20" s="414">
        <v>239428</v>
      </c>
      <c r="I20" s="415">
        <v>9500</v>
      </c>
      <c r="J20" s="413" t="s">
        <v>389</v>
      </c>
      <c r="K20" s="413" t="s">
        <v>17</v>
      </c>
    </row>
    <row r="21" spans="1:11" s="1" customFormat="1" ht="22.5">
      <c r="A21" s="413">
        <v>16</v>
      </c>
      <c r="B21" s="413" t="s">
        <v>227</v>
      </c>
      <c r="C21" s="413" t="s">
        <v>420</v>
      </c>
      <c r="D21" s="413" t="s">
        <v>984</v>
      </c>
      <c r="E21" s="413" t="s">
        <v>973</v>
      </c>
      <c r="F21" s="413" t="s">
        <v>974</v>
      </c>
      <c r="G21" s="413" t="s">
        <v>230</v>
      </c>
      <c r="H21" s="414">
        <v>239428</v>
      </c>
      <c r="I21" s="415">
        <v>9500</v>
      </c>
      <c r="J21" s="413" t="s">
        <v>389</v>
      </c>
      <c r="K21" s="413" t="s">
        <v>17</v>
      </c>
    </row>
    <row r="22" spans="1:11" s="1" customFormat="1" ht="22.5">
      <c r="A22" s="413">
        <v>17</v>
      </c>
      <c r="B22" s="413" t="s">
        <v>227</v>
      </c>
      <c r="C22" s="413" t="s">
        <v>420</v>
      </c>
      <c r="D22" s="413" t="s">
        <v>985</v>
      </c>
      <c r="E22" s="413" t="s">
        <v>973</v>
      </c>
      <c r="F22" s="413" t="s">
        <v>974</v>
      </c>
      <c r="G22" s="413" t="s">
        <v>230</v>
      </c>
      <c r="H22" s="414">
        <v>240023</v>
      </c>
      <c r="I22" s="415">
        <v>11000</v>
      </c>
      <c r="J22" s="413" t="s">
        <v>389</v>
      </c>
      <c r="K22" s="413" t="s">
        <v>17</v>
      </c>
    </row>
    <row r="23" spans="1:11" s="1" customFormat="1" ht="22.5">
      <c r="A23" s="413">
        <v>18</v>
      </c>
      <c r="B23" s="413" t="s">
        <v>227</v>
      </c>
      <c r="C23" s="413" t="s">
        <v>420</v>
      </c>
      <c r="D23" s="413" t="s">
        <v>986</v>
      </c>
      <c r="E23" s="413" t="s">
        <v>973</v>
      </c>
      <c r="F23" s="413" t="s">
        <v>974</v>
      </c>
      <c r="G23" s="413" t="s">
        <v>230</v>
      </c>
      <c r="H23" s="414">
        <v>240023</v>
      </c>
      <c r="I23" s="415">
        <v>11000</v>
      </c>
      <c r="J23" s="413" t="s">
        <v>389</v>
      </c>
      <c r="K23" s="413" t="s">
        <v>17</v>
      </c>
    </row>
    <row r="24" spans="1:11" s="1" customFormat="1" ht="22.5">
      <c r="A24" s="413">
        <v>19</v>
      </c>
      <c r="B24" s="413" t="s">
        <v>227</v>
      </c>
      <c r="C24" s="413" t="s">
        <v>420</v>
      </c>
      <c r="D24" s="413" t="s">
        <v>987</v>
      </c>
      <c r="E24" s="413" t="s">
        <v>973</v>
      </c>
      <c r="F24" s="413" t="s">
        <v>974</v>
      </c>
      <c r="G24" s="413" t="s">
        <v>230</v>
      </c>
      <c r="H24" s="414">
        <v>240023</v>
      </c>
      <c r="I24" s="415">
        <v>11000</v>
      </c>
      <c r="J24" s="413" t="s">
        <v>389</v>
      </c>
      <c r="K24" s="413" t="s">
        <v>17</v>
      </c>
    </row>
    <row r="25" spans="1:11" s="1" customFormat="1" ht="22.5">
      <c r="A25" s="574" t="s">
        <v>1259</v>
      </c>
      <c r="B25" s="574"/>
      <c r="C25" s="574"/>
      <c r="D25" s="574"/>
      <c r="E25" s="574"/>
      <c r="F25" s="574"/>
      <c r="G25" s="574"/>
      <c r="H25" s="575"/>
      <c r="I25" s="416">
        <f>SUM(I5:I24)</f>
        <v>249080</v>
      </c>
      <c r="J25" s="417"/>
      <c r="K25" s="418"/>
    </row>
    <row r="26" spans="1:11" s="1" customFormat="1" ht="22.5">
      <c r="A26" s="557" t="s">
        <v>310</v>
      </c>
      <c r="B26" s="558"/>
      <c r="C26" s="558"/>
      <c r="D26" s="558"/>
      <c r="E26" s="558"/>
      <c r="F26" s="558"/>
      <c r="G26" s="558"/>
      <c r="H26" s="559"/>
      <c r="I26" s="416">
        <v>249080</v>
      </c>
      <c r="J26" s="403"/>
      <c r="K26" s="413"/>
    </row>
    <row r="27" spans="1:11" s="1" customFormat="1" ht="22.5">
      <c r="A27" s="413">
        <v>20</v>
      </c>
      <c r="B27" s="413" t="s">
        <v>227</v>
      </c>
      <c r="C27" s="413" t="s">
        <v>420</v>
      </c>
      <c r="D27" s="413" t="s">
        <v>988</v>
      </c>
      <c r="E27" s="413" t="s">
        <v>973</v>
      </c>
      <c r="F27" s="413" t="s">
        <v>974</v>
      </c>
      <c r="G27" s="413" t="s">
        <v>230</v>
      </c>
      <c r="H27" s="414">
        <v>240023</v>
      </c>
      <c r="I27" s="415">
        <v>11000</v>
      </c>
      <c r="J27" s="413" t="s">
        <v>389</v>
      </c>
      <c r="K27" s="413" t="s">
        <v>17</v>
      </c>
    </row>
    <row r="28" spans="1:11" s="1" customFormat="1" ht="22.5">
      <c r="A28" s="413">
        <v>21</v>
      </c>
      <c r="B28" s="413" t="s">
        <v>227</v>
      </c>
      <c r="C28" s="413" t="s">
        <v>420</v>
      </c>
      <c r="D28" s="413" t="s">
        <v>989</v>
      </c>
      <c r="E28" s="413" t="s">
        <v>973</v>
      </c>
      <c r="F28" s="413" t="s">
        <v>974</v>
      </c>
      <c r="G28" s="413" t="s">
        <v>230</v>
      </c>
      <c r="H28" s="414">
        <v>240023</v>
      </c>
      <c r="I28" s="415">
        <v>11000</v>
      </c>
      <c r="J28" s="413" t="s">
        <v>389</v>
      </c>
      <c r="K28" s="413" t="s">
        <v>17</v>
      </c>
    </row>
    <row r="29" spans="1:11" s="1" customFormat="1" ht="22.5">
      <c r="A29" s="413">
        <v>22</v>
      </c>
      <c r="B29" s="413" t="s">
        <v>227</v>
      </c>
      <c r="C29" s="413" t="s">
        <v>420</v>
      </c>
      <c r="D29" s="413" t="s">
        <v>990</v>
      </c>
      <c r="E29" s="413" t="s">
        <v>973</v>
      </c>
      <c r="F29" s="413" t="s">
        <v>974</v>
      </c>
      <c r="G29" s="413" t="s">
        <v>230</v>
      </c>
      <c r="H29" s="414">
        <v>240023</v>
      </c>
      <c r="I29" s="415">
        <v>11000</v>
      </c>
      <c r="J29" s="413" t="s">
        <v>389</v>
      </c>
      <c r="K29" s="413" t="s">
        <v>17</v>
      </c>
    </row>
    <row r="30" spans="1:11" s="1" customFormat="1" ht="22.5">
      <c r="A30" s="413">
        <v>23</v>
      </c>
      <c r="B30" s="413" t="s">
        <v>227</v>
      </c>
      <c r="C30" s="413" t="s">
        <v>420</v>
      </c>
      <c r="D30" s="413" t="s">
        <v>865</v>
      </c>
      <c r="E30" s="413" t="s">
        <v>866</v>
      </c>
      <c r="F30" s="413" t="s">
        <v>866</v>
      </c>
      <c r="G30" s="413" t="s">
        <v>230</v>
      </c>
      <c r="H30" s="414">
        <v>235767</v>
      </c>
      <c r="I30" s="415">
        <v>7110</v>
      </c>
      <c r="J30" s="413" t="s">
        <v>389</v>
      </c>
      <c r="K30" s="413" t="s">
        <v>17</v>
      </c>
    </row>
    <row r="31" spans="1:11" s="1" customFormat="1" ht="22.5">
      <c r="A31" s="413">
        <v>24</v>
      </c>
      <c r="B31" s="413" t="s">
        <v>227</v>
      </c>
      <c r="C31" s="413" t="s">
        <v>420</v>
      </c>
      <c r="D31" s="413" t="s">
        <v>867</v>
      </c>
      <c r="E31" s="413" t="s">
        <v>866</v>
      </c>
      <c r="F31" s="413" t="s">
        <v>866</v>
      </c>
      <c r="G31" s="413" t="s">
        <v>230</v>
      </c>
      <c r="H31" s="414">
        <v>235767</v>
      </c>
      <c r="I31" s="415">
        <v>7110</v>
      </c>
      <c r="J31" s="413" t="s">
        <v>389</v>
      </c>
      <c r="K31" s="413" t="s">
        <v>17</v>
      </c>
    </row>
    <row r="32" spans="1:11" s="1" customFormat="1" ht="22.5">
      <c r="A32" s="413">
        <v>25</v>
      </c>
      <c r="B32" s="413" t="s">
        <v>227</v>
      </c>
      <c r="C32" s="413" t="s">
        <v>420</v>
      </c>
      <c r="D32" s="413" t="s">
        <v>868</v>
      </c>
      <c r="E32" s="413" t="s">
        <v>866</v>
      </c>
      <c r="F32" s="413" t="s">
        <v>866</v>
      </c>
      <c r="G32" s="413" t="s">
        <v>230</v>
      </c>
      <c r="H32" s="414">
        <v>236556</v>
      </c>
      <c r="I32" s="415">
        <v>1500</v>
      </c>
      <c r="J32" s="413" t="s">
        <v>869</v>
      </c>
      <c r="K32" s="413" t="s">
        <v>17</v>
      </c>
    </row>
    <row r="33" spans="1:11" s="1" customFormat="1" ht="22.5">
      <c r="A33" s="413">
        <v>26</v>
      </c>
      <c r="B33" s="413" t="s">
        <v>227</v>
      </c>
      <c r="C33" s="413" t="s">
        <v>420</v>
      </c>
      <c r="D33" s="413" t="s">
        <v>870</v>
      </c>
      <c r="E33" s="413" t="s">
        <v>866</v>
      </c>
      <c r="F33" s="413" t="s">
        <v>866</v>
      </c>
      <c r="G33" s="413" t="s">
        <v>230</v>
      </c>
      <c r="H33" s="414">
        <v>236556</v>
      </c>
      <c r="I33" s="415">
        <v>1500</v>
      </c>
      <c r="J33" s="413" t="s">
        <v>869</v>
      </c>
      <c r="K33" s="413" t="s">
        <v>17</v>
      </c>
    </row>
    <row r="34" spans="1:11" s="1" customFormat="1" ht="22.5">
      <c r="A34" s="413">
        <v>27</v>
      </c>
      <c r="B34" s="413" t="s">
        <v>227</v>
      </c>
      <c r="C34" s="413" t="s">
        <v>420</v>
      </c>
      <c r="D34" s="413" t="s">
        <v>871</v>
      </c>
      <c r="E34" s="413" t="s">
        <v>866</v>
      </c>
      <c r="F34" s="413" t="s">
        <v>866</v>
      </c>
      <c r="G34" s="413" t="s">
        <v>230</v>
      </c>
      <c r="H34" s="414">
        <v>236556</v>
      </c>
      <c r="I34" s="415">
        <v>1500</v>
      </c>
      <c r="J34" s="413" t="s">
        <v>757</v>
      </c>
      <c r="K34" s="413" t="s">
        <v>17</v>
      </c>
    </row>
    <row r="35" spans="1:11" s="1" customFormat="1" ht="22.5">
      <c r="A35" s="413">
        <v>28</v>
      </c>
      <c r="B35" s="413" t="s">
        <v>227</v>
      </c>
      <c r="C35" s="413" t="s">
        <v>420</v>
      </c>
      <c r="D35" s="413" t="s">
        <v>872</v>
      </c>
      <c r="E35" s="413" t="s">
        <v>866</v>
      </c>
      <c r="F35" s="413" t="s">
        <v>866</v>
      </c>
      <c r="G35" s="413" t="s">
        <v>230</v>
      </c>
      <c r="H35" s="414">
        <v>236556</v>
      </c>
      <c r="I35" s="415">
        <v>1500</v>
      </c>
      <c r="J35" s="413" t="s">
        <v>757</v>
      </c>
      <c r="K35" s="413" t="s">
        <v>17</v>
      </c>
    </row>
    <row r="36" spans="1:11" s="1" customFormat="1" ht="22.5">
      <c r="A36" s="413">
        <v>29</v>
      </c>
      <c r="B36" s="413" t="s">
        <v>227</v>
      </c>
      <c r="C36" s="413" t="s">
        <v>420</v>
      </c>
      <c r="D36" s="413" t="s">
        <v>873</v>
      </c>
      <c r="E36" s="413" t="s">
        <v>866</v>
      </c>
      <c r="F36" s="413" t="s">
        <v>866</v>
      </c>
      <c r="G36" s="413" t="s">
        <v>230</v>
      </c>
      <c r="H36" s="414">
        <v>236556</v>
      </c>
      <c r="I36" s="415">
        <v>1500</v>
      </c>
      <c r="J36" s="413" t="s">
        <v>773</v>
      </c>
      <c r="K36" s="413" t="s">
        <v>17</v>
      </c>
    </row>
    <row r="37" spans="1:11" s="1" customFormat="1" ht="22.5">
      <c r="A37" s="413">
        <v>30</v>
      </c>
      <c r="B37" s="413" t="s">
        <v>227</v>
      </c>
      <c r="C37" s="413" t="s">
        <v>420</v>
      </c>
      <c r="D37" s="413" t="s">
        <v>874</v>
      </c>
      <c r="E37" s="413" t="s">
        <v>866</v>
      </c>
      <c r="F37" s="413" t="s">
        <v>866</v>
      </c>
      <c r="G37" s="413" t="s">
        <v>230</v>
      </c>
      <c r="H37" s="414">
        <v>236556</v>
      </c>
      <c r="I37" s="415">
        <v>1500</v>
      </c>
      <c r="J37" s="413" t="s">
        <v>773</v>
      </c>
      <c r="K37" s="413" t="s">
        <v>17</v>
      </c>
    </row>
    <row r="38" spans="1:11" s="1" customFormat="1" ht="22.5">
      <c r="A38" s="413">
        <v>31</v>
      </c>
      <c r="B38" s="413" t="s">
        <v>227</v>
      </c>
      <c r="C38" s="413" t="s">
        <v>420</v>
      </c>
      <c r="D38" s="413" t="s">
        <v>875</v>
      </c>
      <c r="E38" s="413" t="s">
        <v>866</v>
      </c>
      <c r="F38" s="413" t="s">
        <v>866</v>
      </c>
      <c r="G38" s="413" t="s">
        <v>230</v>
      </c>
      <c r="H38" s="414">
        <v>235767</v>
      </c>
      <c r="I38" s="415">
        <v>1500</v>
      </c>
      <c r="J38" s="413" t="s">
        <v>775</v>
      </c>
      <c r="K38" s="413" t="s">
        <v>17</v>
      </c>
    </row>
    <row r="39" spans="1:11" s="1" customFormat="1" ht="22.5">
      <c r="A39" s="413">
        <v>32</v>
      </c>
      <c r="B39" s="413" t="s">
        <v>227</v>
      </c>
      <c r="C39" s="413" t="s">
        <v>420</v>
      </c>
      <c r="D39" s="413" t="s">
        <v>876</v>
      </c>
      <c r="E39" s="413" t="s">
        <v>866</v>
      </c>
      <c r="F39" s="413" t="s">
        <v>866</v>
      </c>
      <c r="G39" s="413" t="s">
        <v>230</v>
      </c>
      <c r="H39" s="414">
        <v>235767</v>
      </c>
      <c r="I39" s="415">
        <v>1500</v>
      </c>
      <c r="J39" s="413" t="s">
        <v>775</v>
      </c>
      <c r="K39" s="413" t="s">
        <v>17</v>
      </c>
    </row>
    <row r="40" spans="1:11" s="1" customFormat="1" ht="22.5">
      <c r="A40" s="413">
        <v>33</v>
      </c>
      <c r="B40" s="413" t="s">
        <v>227</v>
      </c>
      <c r="C40" s="413" t="s">
        <v>420</v>
      </c>
      <c r="D40" s="413" t="s">
        <v>877</v>
      </c>
      <c r="E40" s="413" t="s">
        <v>866</v>
      </c>
      <c r="F40" s="413" t="s">
        <v>866</v>
      </c>
      <c r="G40" s="413" t="s">
        <v>230</v>
      </c>
      <c r="H40" s="414">
        <v>238827</v>
      </c>
      <c r="I40" s="415">
        <v>1000</v>
      </c>
      <c r="J40" s="413" t="s">
        <v>389</v>
      </c>
      <c r="K40" s="413" t="s">
        <v>17</v>
      </c>
    </row>
    <row r="41" spans="1:11" s="1" customFormat="1" ht="22.5">
      <c r="A41" s="413">
        <v>34</v>
      </c>
      <c r="B41" s="413" t="s">
        <v>227</v>
      </c>
      <c r="C41" s="413" t="s">
        <v>420</v>
      </c>
      <c r="D41" s="413" t="s">
        <v>878</v>
      </c>
      <c r="E41" s="413" t="s">
        <v>866</v>
      </c>
      <c r="F41" s="413" t="s">
        <v>866</v>
      </c>
      <c r="G41" s="413" t="s">
        <v>230</v>
      </c>
      <c r="H41" s="414">
        <v>238827</v>
      </c>
      <c r="I41" s="415">
        <v>1000</v>
      </c>
      <c r="J41" s="413" t="s">
        <v>389</v>
      </c>
      <c r="K41" s="413" t="s">
        <v>17</v>
      </c>
    </row>
    <row r="42" spans="1:11" s="1" customFormat="1" ht="22.5">
      <c r="A42" s="413">
        <v>35</v>
      </c>
      <c r="B42" s="413" t="s">
        <v>227</v>
      </c>
      <c r="C42" s="413" t="s">
        <v>420</v>
      </c>
      <c r="D42" s="413" t="s">
        <v>879</v>
      </c>
      <c r="E42" s="413" t="s">
        <v>866</v>
      </c>
      <c r="F42" s="413" t="s">
        <v>866</v>
      </c>
      <c r="G42" s="413" t="s">
        <v>230</v>
      </c>
      <c r="H42" s="414">
        <v>238827</v>
      </c>
      <c r="I42" s="415">
        <v>1000</v>
      </c>
      <c r="J42" s="413" t="s">
        <v>389</v>
      </c>
      <c r="K42" s="413" t="s">
        <v>17</v>
      </c>
    </row>
    <row r="43" spans="1:11" s="1" customFormat="1" ht="22.5">
      <c r="A43" s="413">
        <v>36</v>
      </c>
      <c r="B43" s="413" t="s">
        <v>227</v>
      </c>
      <c r="C43" s="413" t="s">
        <v>420</v>
      </c>
      <c r="D43" s="413" t="s">
        <v>880</v>
      </c>
      <c r="E43" s="413" t="s">
        <v>866</v>
      </c>
      <c r="F43" s="413" t="s">
        <v>866</v>
      </c>
      <c r="G43" s="413" t="s">
        <v>230</v>
      </c>
      <c r="H43" s="414">
        <v>238827</v>
      </c>
      <c r="I43" s="415">
        <v>1000</v>
      </c>
      <c r="J43" s="413" t="s">
        <v>389</v>
      </c>
      <c r="K43" s="413" t="s">
        <v>17</v>
      </c>
    </row>
    <row r="44" spans="1:11" s="1" customFormat="1" ht="22.5">
      <c r="A44" s="413">
        <v>37</v>
      </c>
      <c r="B44" s="413" t="s">
        <v>227</v>
      </c>
      <c r="C44" s="413" t="s">
        <v>420</v>
      </c>
      <c r="D44" s="413" t="s">
        <v>881</v>
      </c>
      <c r="E44" s="413" t="s">
        <v>882</v>
      </c>
      <c r="F44" s="413" t="s">
        <v>882</v>
      </c>
      <c r="G44" s="413" t="s">
        <v>230</v>
      </c>
      <c r="H44" s="414">
        <v>235486</v>
      </c>
      <c r="I44" s="415">
        <v>8000</v>
      </c>
      <c r="J44" s="413" t="s">
        <v>389</v>
      </c>
      <c r="K44" s="413" t="s">
        <v>17</v>
      </c>
    </row>
    <row r="45" spans="1:11" s="1" customFormat="1" ht="22.5">
      <c r="A45" s="413">
        <v>38</v>
      </c>
      <c r="B45" s="413" t="s">
        <v>227</v>
      </c>
      <c r="C45" s="413" t="s">
        <v>420</v>
      </c>
      <c r="D45" s="413" t="s">
        <v>883</v>
      </c>
      <c r="E45" s="413" t="s">
        <v>882</v>
      </c>
      <c r="F45" s="413" t="s">
        <v>882</v>
      </c>
      <c r="G45" s="413" t="s">
        <v>230</v>
      </c>
      <c r="H45" s="414">
        <v>236556</v>
      </c>
      <c r="I45" s="415">
        <v>2500</v>
      </c>
      <c r="J45" s="413" t="s">
        <v>757</v>
      </c>
      <c r="K45" s="413" t="s">
        <v>17</v>
      </c>
    </row>
    <row r="46" spans="1:11" s="1" customFormat="1" ht="22.5">
      <c r="A46" s="574" t="s">
        <v>1259</v>
      </c>
      <c r="B46" s="574"/>
      <c r="C46" s="574"/>
      <c r="D46" s="574"/>
      <c r="E46" s="574"/>
      <c r="F46" s="574"/>
      <c r="G46" s="574"/>
      <c r="H46" s="575"/>
      <c r="I46" s="416">
        <f>SUM(I26:I45)</f>
        <v>322800</v>
      </c>
      <c r="J46" s="417"/>
      <c r="K46" s="418"/>
    </row>
    <row r="47" spans="1:11" s="1" customFormat="1" ht="22.5">
      <c r="A47" s="557" t="s">
        <v>310</v>
      </c>
      <c r="B47" s="558"/>
      <c r="C47" s="558"/>
      <c r="D47" s="558"/>
      <c r="E47" s="558"/>
      <c r="F47" s="558"/>
      <c r="G47" s="558"/>
      <c r="H47" s="559"/>
      <c r="I47" s="412">
        <v>322800</v>
      </c>
      <c r="J47" s="413"/>
      <c r="K47" s="413"/>
    </row>
    <row r="48" spans="1:11" s="1" customFormat="1" ht="22.5">
      <c r="A48" s="413">
        <v>39</v>
      </c>
      <c r="B48" s="413" t="s">
        <v>227</v>
      </c>
      <c r="C48" s="413" t="s">
        <v>420</v>
      </c>
      <c r="D48" s="413" t="s">
        <v>885</v>
      </c>
      <c r="E48" s="413" t="s">
        <v>882</v>
      </c>
      <c r="F48" s="413" t="s">
        <v>882</v>
      </c>
      <c r="G48" s="413" t="s">
        <v>230</v>
      </c>
      <c r="H48" s="414">
        <v>236556</v>
      </c>
      <c r="I48" s="415">
        <v>2500</v>
      </c>
      <c r="J48" s="413" t="s">
        <v>886</v>
      </c>
      <c r="K48" s="413" t="s">
        <v>17</v>
      </c>
    </row>
    <row r="49" spans="1:11" s="1" customFormat="1" ht="22.5">
      <c r="A49" s="413">
        <v>40</v>
      </c>
      <c r="B49" s="413" t="s">
        <v>227</v>
      </c>
      <c r="C49" s="413" t="s">
        <v>420</v>
      </c>
      <c r="D49" s="413" t="s">
        <v>887</v>
      </c>
      <c r="E49" s="413" t="s">
        <v>882</v>
      </c>
      <c r="F49" s="413" t="s">
        <v>882</v>
      </c>
      <c r="G49" s="413" t="s">
        <v>230</v>
      </c>
      <c r="H49" s="414">
        <v>236556</v>
      </c>
      <c r="I49" s="415">
        <v>2500</v>
      </c>
      <c r="J49" s="413" t="s">
        <v>775</v>
      </c>
      <c r="K49" s="413" t="s">
        <v>17</v>
      </c>
    </row>
    <row r="50" spans="1:11" s="1" customFormat="1" ht="22.5">
      <c r="A50" s="413">
        <v>41</v>
      </c>
      <c r="B50" s="413" t="s">
        <v>227</v>
      </c>
      <c r="C50" s="413" t="s">
        <v>420</v>
      </c>
      <c r="D50" s="413" t="s">
        <v>888</v>
      </c>
      <c r="E50" s="413" t="s">
        <v>882</v>
      </c>
      <c r="F50" s="413" t="s">
        <v>882</v>
      </c>
      <c r="G50" s="413" t="s">
        <v>230</v>
      </c>
      <c r="H50" s="414">
        <v>237214</v>
      </c>
      <c r="I50" s="415">
        <v>9900</v>
      </c>
      <c r="J50" s="413" t="s">
        <v>389</v>
      </c>
      <c r="K50" s="413" t="s">
        <v>17</v>
      </c>
    </row>
    <row r="51" spans="1:11" s="1" customFormat="1" ht="22.5">
      <c r="A51" s="413">
        <v>42</v>
      </c>
      <c r="B51" s="413" t="s">
        <v>227</v>
      </c>
      <c r="C51" s="413" t="s">
        <v>420</v>
      </c>
      <c r="D51" s="413" t="s">
        <v>889</v>
      </c>
      <c r="E51" s="413" t="s">
        <v>882</v>
      </c>
      <c r="F51" s="413" t="s">
        <v>882</v>
      </c>
      <c r="G51" s="413" t="s">
        <v>230</v>
      </c>
      <c r="H51" s="414">
        <v>238827</v>
      </c>
      <c r="I51" s="415">
        <v>6000</v>
      </c>
      <c r="J51" s="413" t="s">
        <v>389</v>
      </c>
      <c r="K51" s="413" t="s">
        <v>17</v>
      </c>
    </row>
    <row r="52" spans="1:11" s="1" customFormat="1" ht="22.5">
      <c r="A52" s="413"/>
      <c r="B52" s="413"/>
      <c r="C52" s="413"/>
      <c r="D52" s="413"/>
      <c r="E52" s="413"/>
      <c r="F52" s="413" t="s">
        <v>890</v>
      </c>
      <c r="G52" s="413"/>
      <c r="H52" s="414"/>
      <c r="I52" s="415"/>
      <c r="J52" s="413"/>
      <c r="K52" s="413"/>
    </row>
    <row r="53" spans="1:11" s="1" customFormat="1" ht="22.5">
      <c r="A53" s="574" t="s">
        <v>1242</v>
      </c>
      <c r="B53" s="574"/>
      <c r="C53" s="574"/>
      <c r="D53" s="574"/>
      <c r="E53" s="574"/>
      <c r="F53" s="574"/>
      <c r="G53" s="574"/>
      <c r="H53" s="575"/>
      <c r="I53" s="416">
        <f>SUM(I47:I52)</f>
        <v>343700</v>
      </c>
      <c r="J53" s="417"/>
      <c r="K53" s="418"/>
    </row>
    <row r="54" spans="2:11" ht="18">
      <c r="B54" s="407"/>
      <c r="C54" s="407"/>
      <c r="D54" s="407"/>
      <c r="E54" s="407"/>
      <c r="F54" s="407"/>
      <c r="G54" s="407"/>
      <c r="H54" s="407"/>
      <c r="I54" s="407"/>
      <c r="J54" s="407"/>
      <c r="K54" s="407"/>
    </row>
    <row r="55" spans="2:11" ht="18">
      <c r="B55" s="407"/>
      <c r="C55" s="407"/>
      <c r="D55" s="407"/>
      <c r="E55" s="407"/>
      <c r="F55" s="407"/>
      <c r="G55" s="407"/>
      <c r="H55" s="407"/>
      <c r="I55" s="407"/>
      <c r="J55" s="407"/>
      <c r="K55" s="407"/>
    </row>
    <row r="56" spans="2:11" ht="18">
      <c r="B56" s="407"/>
      <c r="C56" s="407"/>
      <c r="D56" s="407"/>
      <c r="E56" s="407"/>
      <c r="F56" s="407"/>
      <c r="G56" s="407"/>
      <c r="H56" s="407"/>
      <c r="I56" s="407"/>
      <c r="J56" s="407"/>
      <c r="K56" s="407"/>
    </row>
  </sheetData>
  <sheetProtection/>
  <mergeCells count="7">
    <mergeCell ref="A1:K1"/>
    <mergeCell ref="A2:K2"/>
    <mergeCell ref="A25:H25"/>
    <mergeCell ref="A46:H46"/>
    <mergeCell ref="A53:H53"/>
    <mergeCell ref="A26:H26"/>
    <mergeCell ref="A47:H47"/>
  </mergeCells>
  <printOptions/>
  <pageMargins left="0.03937007874015748" right="0" top="0.7480314960629921" bottom="0.7480314960629921" header="0.31496062992125984" footer="0.31496062992125984"/>
  <pageSetup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zoomScaleSheetLayoutView="100" zoomScalePageLayoutView="0" workbookViewId="0" topLeftCell="A1">
      <selection activeCell="G18" sqref="G18"/>
    </sheetView>
  </sheetViews>
  <sheetFormatPr defaultColWidth="9.00390625" defaultRowHeight="15"/>
  <cols>
    <col min="1" max="1" width="5.28125" style="422" customWidth="1"/>
    <col min="2" max="2" width="14.28125" style="422" customWidth="1"/>
    <col min="3" max="3" width="11.57421875" style="422" customWidth="1"/>
    <col min="4" max="4" width="12.140625" style="422" customWidth="1"/>
    <col min="5" max="5" width="13.421875" style="422" customWidth="1"/>
    <col min="6" max="6" width="16.7109375" style="422" customWidth="1"/>
    <col min="7" max="8" width="10.28125" style="422" customWidth="1"/>
    <col min="9" max="9" width="12.28125" style="423" bestFit="1" customWidth="1"/>
    <col min="10" max="10" width="13.00390625" style="422" customWidth="1"/>
    <col min="11" max="11" width="8.7109375" style="422" customWidth="1"/>
    <col min="12" max="16384" width="9.00390625" style="407" customWidth="1"/>
  </cols>
  <sheetData>
    <row r="1" spans="1:11" ht="22.5">
      <c r="A1" s="563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</row>
    <row r="2" spans="1:11" ht="22.5">
      <c r="A2" s="563" t="s">
        <v>218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</row>
    <row r="3" spans="1:11" s="1" customFormat="1" ht="22.5">
      <c r="A3" s="408"/>
      <c r="B3" s="408"/>
      <c r="C3" s="408"/>
      <c r="D3" s="408"/>
      <c r="E3" s="408"/>
      <c r="F3" s="408"/>
      <c r="G3" s="408"/>
      <c r="H3" s="408"/>
      <c r="I3" s="409"/>
      <c r="J3" s="410"/>
      <c r="K3" s="411"/>
    </row>
    <row r="4" spans="1:11" ht="22.5">
      <c r="A4" s="395" t="s">
        <v>219</v>
      </c>
      <c r="B4" s="395" t="s">
        <v>25</v>
      </c>
      <c r="C4" s="395" t="s">
        <v>225</v>
      </c>
      <c r="D4" s="395" t="s">
        <v>220</v>
      </c>
      <c r="E4" s="395" t="s">
        <v>221</v>
      </c>
      <c r="F4" s="395" t="s">
        <v>222</v>
      </c>
      <c r="G4" s="395" t="s">
        <v>223</v>
      </c>
      <c r="H4" s="395" t="s">
        <v>223</v>
      </c>
      <c r="I4" s="412" t="s">
        <v>27</v>
      </c>
      <c r="J4" s="395" t="s">
        <v>224</v>
      </c>
      <c r="K4" s="395" t="s">
        <v>60</v>
      </c>
    </row>
    <row r="5" spans="1:11" s="1" customFormat="1" ht="22.5">
      <c r="A5" s="413">
        <v>1</v>
      </c>
      <c r="B5" s="413" t="s">
        <v>227</v>
      </c>
      <c r="C5" s="413" t="s">
        <v>395</v>
      </c>
      <c r="D5" s="413" t="s">
        <v>396</v>
      </c>
      <c r="E5" s="413" t="s">
        <v>397</v>
      </c>
      <c r="F5" s="413" t="s">
        <v>397</v>
      </c>
      <c r="G5" s="413" t="s">
        <v>230</v>
      </c>
      <c r="H5" s="414">
        <v>235852</v>
      </c>
      <c r="I5" s="415">
        <v>41000</v>
      </c>
      <c r="J5" s="413" t="s">
        <v>389</v>
      </c>
      <c r="K5" s="413" t="s">
        <v>17</v>
      </c>
    </row>
    <row r="6" spans="1:11" s="1" customFormat="1" ht="22.5">
      <c r="A6" s="413">
        <v>2</v>
      </c>
      <c r="B6" s="413" t="s">
        <v>227</v>
      </c>
      <c r="C6" s="413" t="s">
        <v>395</v>
      </c>
      <c r="D6" s="413" t="s">
        <v>398</v>
      </c>
      <c r="E6" s="413" t="s">
        <v>399</v>
      </c>
      <c r="F6" s="413" t="s">
        <v>399</v>
      </c>
      <c r="G6" s="413" t="s">
        <v>230</v>
      </c>
      <c r="H6" s="414">
        <v>237673</v>
      </c>
      <c r="I6" s="415">
        <v>539900</v>
      </c>
      <c r="J6" s="413" t="s">
        <v>389</v>
      </c>
      <c r="K6" s="413" t="s">
        <v>17</v>
      </c>
    </row>
    <row r="7" spans="1:11" s="1" customFormat="1" ht="22.5">
      <c r="A7" s="413">
        <v>3</v>
      </c>
      <c r="B7" s="413" t="s">
        <v>227</v>
      </c>
      <c r="C7" s="413" t="s">
        <v>395</v>
      </c>
      <c r="D7" s="413" t="s">
        <v>400</v>
      </c>
      <c r="E7" s="413" t="s">
        <v>399</v>
      </c>
      <c r="F7" s="413" t="s">
        <v>399</v>
      </c>
      <c r="G7" s="413" t="s">
        <v>230</v>
      </c>
      <c r="H7" s="414">
        <v>238993</v>
      </c>
      <c r="I7" s="415">
        <v>490000</v>
      </c>
      <c r="J7" s="413" t="s">
        <v>389</v>
      </c>
      <c r="K7" s="413" t="s">
        <v>17</v>
      </c>
    </row>
    <row r="8" spans="1:11" s="1" customFormat="1" ht="22.5">
      <c r="A8" s="413">
        <v>4</v>
      </c>
      <c r="B8" s="413" t="s">
        <v>227</v>
      </c>
      <c r="C8" s="413" t="s">
        <v>395</v>
      </c>
      <c r="D8" s="413" t="s">
        <v>403</v>
      </c>
      <c r="E8" s="413" t="s">
        <v>401</v>
      </c>
      <c r="F8" s="413" t="s">
        <v>401</v>
      </c>
      <c r="G8" s="413" t="s">
        <v>230</v>
      </c>
      <c r="H8" s="414">
        <v>239000</v>
      </c>
      <c r="I8" s="415">
        <v>1490009</v>
      </c>
      <c r="J8" s="413" t="s">
        <v>389</v>
      </c>
      <c r="K8" s="413" t="s">
        <v>17</v>
      </c>
    </row>
    <row r="9" spans="1:11" s="1" customFormat="1" ht="22.5">
      <c r="A9" s="413"/>
      <c r="B9" s="413"/>
      <c r="C9" s="413"/>
      <c r="D9" s="413"/>
      <c r="E9" s="413" t="s">
        <v>402</v>
      </c>
      <c r="F9" s="413" t="s">
        <v>402</v>
      </c>
      <c r="G9" s="413"/>
      <c r="H9" s="413"/>
      <c r="I9" s="415"/>
      <c r="J9" s="413"/>
      <c r="K9" s="413"/>
    </row>
    <row r="10" spans="1:11" s="1" customFormat="1" ht="22.5">
      <c r="A10" s="413">
        <v>5</v>
      </c>
      <c r="B10" s="413" t="s">
        <v>227</v>
      </c>
      <c r="C10" s="413" t="s">
        <v>395</v>
      </c>
      <c r="D10" s="413" t="s">
        <v>1096</v>
      </c>
      <c r="E10" s="413" t="s">
        <v>1097</v>
      </c>
      <c r="F10" s="413" t="s">
        <v>1098</v>
      </c>
      <c r="G10" s="413" t="s">
        <v>230</v>
      </c>
      <c r="H10" s="414">
        <v>240756</v>
      </c>
      <c r="I10" s="415">
        <v>1900000</v>
      </c>
      <c r="J10" s="413" t="s">
        <v>389</v>
      </c>
      <c r="K10" s="413" t="s">
        <v>17</v>
      </c>
    </row>
    <row r="11" spans="1:11" s="1" customFormat="1" ht="22.5">
      <c r="A11" s="413"/>
      <c r="B11" s="413"/>
      <c r="C11" s="413"/>
      <c r="D11" s="413"/>
      <c r="E11" s="413"/>
      <c r="F11" s="413" t="s">
        <v>1099</v>
      </c>
      <c r="G11" s="413"/>
      <c r="H11" s="413"/>
      <c r="I11" s="415"/>
      <c r="J11" s="413"/>
      <c r="K11" s="413"/>
    </row>
    <row r="12" spans="1:11" s="1" customFormat="1" ht="22.5">
      <c r="A12" s="413">
        <v>6</v>
      </c>
      <c r="B12" s="413" t="s">
        <v>227</v>
      </c>
      <c r="C12" s="413" t="s">
        <v>1033</v>
      </c>
      <c r="D12" s="413" t="s">
        <v>1036</v>
      </c>
      <c r="E12" s="413" t="s">
        <v>1037</v>
      </c>
      <c r="F12" s="413" t="s">
        <v>1037</v>
      </c>
      <c r="G12" s="413" t="s">
        <v>230</v>
      </c>
      <c r="H12" s="414">
        <v>239062</v>
      </c>
      <c r="I12" s="415">
        <v>28000</v>
      </c>
      <c r="J12" s="413" t="s">
        <v>389</v>
      </c>
      <c r="K12" s="413" t="s">
        <v>17</v>
      </c>
    </row>
    <row r="13" spans="1:11" s="1" customFormat="1" ht="22.5">
      <c r="A13" s="574" t="s">
        <v>1243</v>
      </c>
      <c r="B13" s="574"/>
      <c r="C13" s="574"/>
      <c r="D13" s="574"/>
      <c r="E13" s="574"/>
      <c r="F13" s="574"/>
      <c r="G13" s="574"/>
      <c r="H13" s="575"/>
      <c r="I13" s="416">
        <f>SUM(I5:I12)</f>
        <v>4488909</v>
      </c>
      <c r="J13" s="417"/>
      <c r="K13" s="418"/>
    </row>
    <row r="14" spans="1:11" s="1" customFormat="1" ht="22.5">
      <c r="A14" s="408"/>
      <c r="B14" s="408"/>
      <c r="C14" s="408"/>
      <c r="D14" s="408"/>
      <c r="E14" s="408"/>
      <c r="F14" s="408"/>
      <c r="G14" s="408"/>
      <c r="H14" s="408"/>
      <c r="I14" s="409"/>
      <c r="J14" s="408"/>
      <c r="K14" s="411"/>
    </row>
    <row r="15" spans="1:11" s="1" customFormat="1" ht="22.5">
      <c r="A15" s="408"/>
      <c r="B15" s="408"/>
      <c r="C15" s="408"/>
      <c r="D15" s="408"/>
      <c r="E15" s="408"/>
      <c r="F15" s="408"/>
      <c r="G15" s="408"/>
      <c r="H15" s="408"/>
      <c r="I15" s="409"/>
      <c r="J15" s="408"/>
      <c r="K15" s="411"/>
    </row>
  </sheetData>
  <sheetProtection/>
  <mergeCells count="3">
    <mergeCell ref="A1:K1"/>
    <mergeCell ref="A2:K2"/>
    <mergeCell ref="A13:H13"/>
  </mergeCells>
  <printOptions/>
  <pageMargins left="0" right="0.03937007874015748" top="0.7480314960629921" bottom="0.7480314960629921" header="0.31496062992125984" footer="0.31496062992125984"/>
  <pageSetup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SheetLayoutView="100" zoomScalePageLayoutView="0" workbookViewId="0" topLeftCell="A1">
      <selection activeCell="I27" sqref="I27"/>
    </sheetView>
  </sheetViews>
  <sheetFormatPr defaultColWidth="9.00390625" defaultRowHeight="15"/>
  <cols>
    <col min="1" max="1" width="5.28125" style="422" customWidth="1"/>
    <col min="2" max="2" width="13.421875" style="422" customWidth="1"/>
    <col min="3" max="3" width="13.140625" style="422" customWidth="1"/>
    <col min="4" max="4" width="12.7109375" style="422" customWidth="1"/>
    <col min="5" max="5" width="13.421875" style="422" customWidth="1"/>
    <col min="6" max="6" width="16.140625" style="422" customWidth="1"/>
    <col min="7" max="7" width="10.28125" style="422" customWidth="1"/>
    <col min="8" max="8" width="11.140625" style="422" customWidth="1"/>
    <col min="9" max="9" width="11.28125" style="423" customWidth="1"/>
    <col min="10" max="10" width="12.421875" style="422" customWidth="1"/>
    <col min="11" max="11" width="8.140625" style="422" customWidth="1"/>
    <col min="12" max="16384" width="9.00390625" style="407" customWidth="1"/>
  </cols>
  <sheetData>
    <row r="1" spans="1:11" ht="22.5">
      <c r="A1" s="563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</row>
    <row r="2" spans="1:11" ht="22.5">
      <c r="A2" s="563" t="s">
        <v>218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</row>
    <row r="3" spans="1:11" s="1" customFormat="1" ht="22.5">
      <c r="A3" s="408"/>
      <c r="B3" s="408"/>
      <c r="C3" s="408"/>
      <c r="D3" s="408"/>
      <c r="E3" s="408"/>
      <c r="F3" s="408"/>
      <c r="G3" s="408"/>
      <c r="H3" s="408"/>
      <c r="I3" s="409"/>
      <c r="J3" s="410"/>
      <c r="K3" s="411"/>
    </row>
    <row r="4" spans="1:11" ht="22.5">
      <c r="A4" s="395" t="s">
        <v>219</v>
      </c>
      <c r="B4" s="395" t="s">
        <v>25</v>
      </c>
      <c r="C4" s="395" t="s">
        <v>225</v>
      </c>
      <c r="D4" s="395" t="s">
        <v>220</v>
      </c>
      <c r="E4" s="395" t="s">
        <v>221</v>
      </c>
      <c r="F4" s="395" t="s">
        <v>222</v>
      </c>
      <c r="G4" s="395" t="s">
        <v>223</v>
      </c>
      <c r="H4" s="395" t="s">
        <v>223</v>
      </c>
      <c r="I4" s="412" t="s">
        <v>27</v>
      </c>
      <c r="J4" s="395" t="s">
        <v>224</v>
      </c>
      <c r="K4" s="395" t="s">
        <v>60</v>
      </c>
    </row>
    <row r="5" spans="1:11" s="1" customFormat="1" ht="22.5">
      <c r="A5" s="413">
        <v>1</v>
      </c>
      <c r="B5" s="413" t="s">
        <v>227</v>
      </c>
      <c r="C5" s="413" t="s">
        <v>1033</v>
      </c>
      <c r="D5" s="413" t="s">
        <v>1059</v>
      </c>
      <c r="E5" s="413" t="s">
        <v>1060</v>
      </c>
      <c r="F5" s="413" t="s">
        <v>1060</v>
      </c>
      <c r="G5" s="413" t="s">
        <v>230</v>
      </c>
      <c r="H5" s="414">
        <v>239294</v>
      </c>
      <c r="I5" s="415">
        <v>12000</v>
      </c>
      <c r="J5" s="413" t="s">
        <v>389</v>
      </c>
      <c r="K5" s="413" t="s">
        <v>17</v>
      </c>
    </row>
    <row r="6" spans="1:11" s="1" customFormat="1" ht="22.5">
      <c r="A6" s="413">
        <v>2</v>
      </c>
      <c r="B6" s="413" t="s">
        <v>227</v>
      </c>
      <c r="C6" s="413" t="s">
        <v>1033</v>
      </c>
      <c r="D6" s="413" t="s">
        <v>1061</v>
      </c>
      <c r="E6" s="413" t="s">
        <v>1140</v>
      </c>
      <c r="F6" s="413" t="s">
        <v>1140</v>
      </c>
      <c r="G6" s="413" t="s">
        <v>230</v>
      </c>
      <c r="H6" s="414">
        <v>239294</v>
      </c>
      <c r="I6" s="415">
        <v>950</v>
      </c>
      <c r="J6" s="413" t="s">
        <v>389</v>
      </c>
      <c r="K6" s="413" t="s">
        <v>17</v>
      </c>
    </row>
    <row r="7" spans="1:11" s="1" customFormat="1" ht="22.5">
      <c r="A7" s="413">
        <v>3</v>
      </c>
      <c r="B7" s="413" t="s">
        <v>227</v>
      </c>
      <c r="C7" s="413" t="s">
        <v>1033</v>
      </c>
      <c r="D7" s="413" t="s">
        <v>1141</v>
      </c>
      <c r="E7" s="413" t="s">
        <v>1140</v>
      </c>
      <c r="F7" s="413" t="s">
        <v>1140</v>
      </c>
      <c r="G7" s="413" t="s">
        <v>230</v>
      </c>
      <c r="H7" s="414">
        <v>239294</v>
      </c>
      <c r="I7" s="415">
        <v>950</v>
      </c>
      <c r="J7" s="413" t="s">
        <v>389</v>
      </c>
      <c r="K7" s="413" t="s">
        <v>17</v>
      </c>
    </row>
    <row r="8" spans="1:11" s="1" customFormat="1" ht="22.5">
      <c r="A8" s="413">
        <v>4</v>
      </c>
      <c r="B8" s="413" t="s">
        <v>227</v>
      </c>
      <c r="C8" s="413" t="s">
        <v>1033</v>
      </c>
      <c r="D8" s="413" t="s">
        <v>1142</v>
      </c>
      <c r="E8" s="413" t="s">
        <v>1063</v>
      </c>
      <c r="F8" s="413" t="s">
        <v>1063</v>
      </c>
      <c r="G8" s="413" t="s">
        <v>230</v>
      </c>
      <c r="H8" s="414">
        <v>239294</v>
      </c>
      <c r="I8" s="415">
        <v>1150</v>
      </c>
      <c r="J8" s="413" t="s">
        <v>389</v>
      </c>
      <c r="K8" s="413" t="s">
        <v>17</v>
      </c>
    </row>
    <row r="9" spans="1:11" s="1" customFormat="1" ht="22.5">
      <c r="A9" s="413">
        <v>5</v>
      </c>
      <c r="B9" s="413" t="s">
        <v>227</v>
      </c>
      <c r="C9" s="413" t="s">
        <v>1033</v>
      </c>
      <c r="D9" s="413" t="s">
        <v>1143</v>
      </c>
      <c r="E9" s="413" t="s">
        <v>1063</v>
      </c>
      <c r="F9" s="413" t="s">
        <v>1063</v>
      </c>
      <c r="G9" s="413" t="s">
        <v>230</v>
      </c>
      <c r="H9" s="414">
        <v>239294</v>
      </c>
      <c r="I9" s="415">
        <v>1150</v>
      </c>
      <c r="J9" s="413" t="s">
        <v>389</v>
      </c>
      <c r="K9" s="413" t="s">
        <v>17</v>
      </c>
    </row>
    <row r="10" spans="1:11" s="1" customFormat="1" ht="22.5">
      <c r="A10" s="413">
        <v>6</v>
      </c>
      <c r="B10" s="413" t="s">
        <v>227</v>
      </c>
      <c r="C10" s="413" t="s">
        <v>1033</v>
      </c>
      <c r="D10" s="413" t="s">
        <v>1064</v>
      </c>
      <c r="E10" s="413" t="s">
        <v>1065</v>
      </c>
      <c r="F10" s="413" t="s">
        <v>1065</v>
      </c>
      <c r="G10" s="413" t="s">
        <v>230</v>
      </c>
      <c r="H10" s="414">
        <v>239294</v>
      </c>
      <c r="I10" s="415">
        <v>650</v>
      </c>
      <c r="J10" s="413" t="s">
        <v>389</v>
      </c>
      <c r="K10" s="413" t="s">
        <v>17</v>
      </c>
    </row>
    <row r="11" spans="1:11" s="1" customFormat="1" ht="22.5">
      <c r="A11" s="413">
        <v>7</v>
      </c>
      <c r="B11" s="413" t="s">
        <v>227</v>
      </c>
      <c r="C11" s="413" t="s">
        <v>1033</v>
      </c>
      <c r="D11" s="413" t="s">
        <v>1144</v>
      </c>
      <c r="E11" s="413" t="s">
        <v>1066</v>
      </c>
      <c r="F11" s="413" t="s">
        <v>1066</v>
      </c>
      <c r="G11" s="413" t="s">
        <v>230</v>
      </c>
      <c r="H11" s="414">
        <v>239294</v>
      </c>
      <c r="I11" s="415">
        <v>450</v>
      </c>
      <c r="J11" s="413" t="s">
        <v>389</v>
      </c>
      <c r="K11" s="413" t="s">
        <v>17</v>
      </c>
    </row>
    <row r="12" spans="1:11" s="1" customFormat="1" ht="22.5">
      <c r="A12" s="413">
        <v>8</v>
      </c>
      <c r="B12" s="413" t="s">
        <v>227</v>
      </c>
      <c r="C12" s="413" t="s">
        <v>1033</v>
      </c>
      <c r="D12" s="413" t="s">
        <v>1145</v>
      </c>
      <c r="E12" s="413" t="s">
        <v>1066</v>
      </c>
      <c r="F12" s="413" t="s">
        <v>1066</v>
      </c>
      <c r="G12" s="413" t="s">
        <v>230</v>
      </c>
      <c r="H12" s="414">
        <v>239294</v>
      </c>
      <c r="I12" s="415">
        <v>450</v>
      </c>
      <c r="J12" s="413" t="s">
        <v>389</v>
      </c>
      <c r="K12" s="413" t="s">
        <v>17</v>
      </c>
    </row>
    <row r="13" spans="1:11" s="1" customFormat="1" ht="22.5">
      <c r="A13" s="413">
        <v>9</v>
      </c>
      <c r="B13" s="413" t="s">
        <v>227</v>
      </c>
      <c r="C13" s="413" t="s">
        <v>1033</v>
      </c>
      <c r="D13" s="413" t="s">
        <v>1147</v>
      </c>
      <c r="E13" s="413" t="s">
        <v>1067</v>
      </c>
      <c r="F13" s="413" t="s">
        <v>1067</v>
      </c>
      <c r="G13" s="413" t="s">
        <v>230</v>
      </c>
      <c r="H13" s="414">
        <v>239294</v>
      </c>
      <c r="I13" s="415">
        <v>1320</v>
      </c>
      <c r="J13" s="413" t="s">
        <v>389</v>
      </c>
      <c r="K13" s="413" t="s">
        <v>17</v>
      </c>
    </row>
    <row r="14" spans="1:11" s="1" customFormat="1" ht="22.5">
      <c r="A14" s="413">
        <v>10</v>
      </c>
      <c r="B14" s="413" t="s">
        <v>227</v>
      </c>
      <c r="C14" s="413" t="s">
        <v>1033</v>
      </c>
      <c r="D14" s="413" t="s">
        <v>1146</v>
      </c>
      <c r="E14" s="413" t="s">
        <v>1067</v>
      </c>
      <c r="F14" s="413" t="s">
        <v>1067</v>
      </c>
      <c r="G14" s="413" t="s">
        <v>230</v>
      </c>
      <c r="H14" s="414">
        <v>239294</v>
      </c>
      <c r="I14" s="415">
        <v>1320</v>
      </c>
      <c r="J14" s="413" t="s">
        <v>389</v>
      </c>
      <c r="K14" s="413" t="s">
        <v>17</v>
      </c>
    </row>
    <row r="15" spans="1:11" s="1" customFormat="1" ht="22.5">
      <c r="A15" s="413">
        <v>11</v>
      </c>
      <c r="B15" s="413" t="s">
        <v>227</v>
      </c>
      <c r="C15" s="413" t="s">
        <v>1033</v>
      </c>
      <c r="D15" s="413" t="s">
        <v>1148</v>
      </c>
      <c r="E15" s="413" t="s">
        <v>1068</v>
      </c>
      <c r="F15" s="413" t="s">
        <v>1068</v>
      </c>
      <c r="G15" s="413" t="s">
        <v>230</v>
      </c>
      <c r="H15" s="414">
        <v>239294</v>
      </c>
      <c r="I15" s="415">
        <v>2250</v>
      </c>
      <c r="J15" s="413" t="s">
        <v>389</v>
      </c>
      <c r="K15" s="413" t="s">
        <v>17</v>
      </c>
    </row>
    <row r="16" spans="1:11" s="1" customFormat="1" ht="22.5">
      <c r="A16" s="413">
        <v>12</v>
      </c>
      <c r="B16" s="413" t="s">
        <v>227</v>
      </c>
      <c r="C16" s="413" t="s">
        <v>1033</v>
      </c>
      <c r="D16" s="413" t="s">
        <v>1149</v>
      </c>
      <c r="E16" s="413" t="s">
        <v>1068</v>
      </c>
      <c r="F16" s="413" t="s">
        <v>1068</v>
      </c>
      <c r="G16" s="413" t="s">
        <v>230</v>
      </c>
      <c r="H16" s="414">
        <v>239294</v>
      </c>
      <c r="I16" s="415">
        <v>2250</v>
      </c>
      <c r="J16" s="413" t="s">
        <v>389</v>
      </c>
      <c r="K16" s="413" t="s">
        <v>17</v>
      </c>
    </row>
    <row r="17" spans="1:11" s="1" customFormat="1" ht="22.5">
      <c r="A17" s="413">
        <v>13</v>
      </c>
      <c r="B17" s="413" t="s">
        <v>227</v>
      </c>
      <c r="C17" s="413" t="s">
        <v>1033</v>
      </c>
      <c r="D17" s="413" t="s">
        <v>1150</v>
      </c>
      <c r="E17" s="413" t="s">
        <v>1140</v>
      </c>
      <c r="F17" s="413" t="s">
        <v>1062</v>
      </c>
      <c r="G17" s="413" t="s">
        <v>230</v>
      </c>
      <c r="H17" s="414">
        <v>239294</v>
      </c>
      <c r="I17" s="415">
        <v>3800</v>
      </c>
      <c r="J17" s="413" t="s">
        <v>389</v>
      </c>
      <c r="K17" s="413" t="s">
        <v>17</v>
      </c>
    </row>
    <row r="18" spans="1:11" s="1" customFormat="1" ht="22.5">
      <c r="A18" s="574" t="s">
        <v>1244</v>
      </c>
      <c r="B18" s="574"/>
      <c r="C18" s="574"/>
      <c r="D18" s="574"/>
      <c r="E18" s="574"/>
      <c r="F18" s="574"/>
      <c r="G18" s="574"/>
      <c r="H18" s="575"/>
      <c r="I18" s="416">
        <f>SUM(I5:I17)</f>
        <v>28690</v>
      </c>
      <c r="J18" s="417"/>
      <c r="K18" s="418"/>
    </row>
  </sheetData>
  <sheetProtection/>
  <mergeCells count="3">
    <mergeCell ref="A1:K1"/>
    <mergeCell ref="A2:K2"/>
    <mergeCell ref="A18:H18"/>
  </mergeCells>
  <printOptions/>
  <pageMargins left="0.03937007874015748" right="0.03937007874015748" top="0.7480314960629921" bottom="0.7480314960629921" header="0.31496062992125984" footer="0.31496062992125984"/>
  <pageSetup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11"/>
  <sheetViews>
    <sheetView view="pageBreakPreview" zoomScaleSheetLayoutView="100" zoomScalePageLayoutView="0" workbookViewId="0" topLeftCell="A1">
      <selection activeCell="G18" sqref="G18"/>
    </sheetView>
  </sheetViews>
  <sheetFormatPr defaultColWidth="9.00390625" defaultRowHeight="15"/>
  <cols>
    <col min="1" max="1" width="5.28125" style="422" customWidth="1"/>
    <col min="2" max="2" width="13.421875" style="422" customWidth="1"/>
    <col min="3" max="3" width="11.7109375" style="422" customWidth="1"/>
    <col min="4" max="4" width="11.57421875" style="422" customWidth="1"/>
    <col min="5" max="5" width="12.28125" style="422" customWidth="1"/>
    <col min="6" max="6" width="17.140625" style="422" customWidth="1"/>
    <col min="7" max="7" width="10.28125" style="422" customWidth="1"/>
    <col min="8" max="8" width="11.140625" style="422" customWidth="1"/>
    <col min="9" max="9" width="12.140625" style="423" customWidth="1"/>
    <col min="10" max="10" width="13.57421875" style="422" customWidth="1"/>
    <col min="11" max="11" width="8.7109375" style="422" customWidth="1"/>
    <col min="12" max="16384" width="9.00390625" style="407" customWidth="1"/>
  </cols>
  <sheetData>
    <row r="1" spans="1:11" ht="22.5">
      <c r="A1" s="563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</row>
    <row r="2" spans="1:11" ht="22.5">
      <c r="A2" s="563" t="s">
        <v>218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</row>
    <row r="3" spans="1:11" s="1" customFormat="1" ht="22.5">
      <c r="A3" s="408"/>
      <c r="B3" s="408"/>
      <c r="C3" s="408"/>
      <c r="D3" s="408"/>
      <c r="E3" s="408"/>
      <c r="F3" s="408"/>
      <c r="G3" s="408"/>
      <c r="H3" s="408"/>
      <c r="I3" s="409"/>
      <c r="J3" s="410"/>
      <c r="K3" s="411"/>
    </row>
    <row r="4" spans="1:11" ht="22.5">
      <c r="A4" s="395" t="s">
        <v>219</v>
      </c>
      <c r="B4" s="395" t="s">
        <v>25</v>
      </c>
      <c r="C4" s="395" t="s">
        <v>225</v>
      </c>
      <c r="D4" s="395" t="s">
        <v>220</v>
      </c>
      <c r="E4" s="395" t="s">
        <v>221</v>
      </c>
      <c r="F4" s="395" t="s">
        <v>222</v>
      </c>
      <c r="G4" s="395" t="s">
        <v>223</v>
      </c>
      <c r="H4" s="395" t="s">
        <v>223</v>
      </c>
      <c r="I4" s="412" t="s">
        <v>27</v>
      </c>
      <c r="J4" s="395" t="s">
        <v>224</v>
      </c>
      <c r="K4" s="395" t="s">
        <v>60</v>
      </c>
    </row>
    <row r="5" spans="1:11" s="1" customFormat="1" ht="22.5">
      <c r="A5" s="413">
        <v>1</v>
      </c>
      <c r="B5" s="413" t="s">
        <v>227</v>
      </c>
      <c r="C5" s="413" t="s">
        <v>381</v>
      </c>
      <c r="D5" s="413" t="s">
        <v>377</v>
      </c>
      <c r="E5" s="413" t="s">
        <v>378</v>
      </c>
      <c r="F5" s="413" t="s">
        <v>378</v>
      </c>
      <c r="G5" s="413" t="s">
        <v>230</v>
      </c>
      <c r="H5" s="414">
        <v>238310</v>
      </c>
      <c r="I5" s="415">
        <v>5900</v>
      </c>
      <c r="J5" s="413" t="s">
        <v>379</v>
      </c>
      <c r="K5" s="413" t="s">
        <v>17</v>
      </c>
    </row>
    <row r="6" spans="1:11" s="1" customFormat="1" ht="22.5">
      <c r="A6" s="413">
        <v>2</v>
      </c>
      <c r="B6" s="413" t="s">
        <v>227</v>
      </c>
      <c r="C6" s="413" t="s">
        <v>381</v>
      </c>
      <c r="D6" s="413" t="s">
        <v>380</v>
      </c>
      <c r="E6" s="413" t="s">
        <v>378</v>
      </c>
      <c r="F6" s="413" t="s">
        <v>378</v>
      </c>
      <c r="G6" s="413" t="s">
        <v>230</v>
      </c>
      <c r="H6" s="414">
        <v>238310</v>
      </c>
      <c r="I6" s="415">
        <v>5900</v>
      </c>
      <c r="J6" s="413" t="s">
        <v>379</v>
      </c>
      <c r="K6" s="413" t="s">
        <v>17</v>
      </c>
    </row>
    <row r="7" spans="1:11" s="1" customFormat="1" ht="22.5">
      <c r="A7" s="413">
        <v>3</v>
      </c>
      <c r="B7" s="413" t="s">
        <v>227</v>
      </c>
      <c r="C7" s="413" t="s">
        <v>381</v>
      </c>
      <c r="D7" s="413" t="s">
        <v>1028</v>
      </c>
      <c r="E7" s="413" t="s">
        <v>1029</v>
      </c>
      <c r="F7" s="413" t="s">
        <v>1029</v>
      </c>
      <c r="G7" s="413" t="s">
        <v>230</v>
      </c>
      <c r="H7" s="414">
        <v>236815</v>
      </c>
      <c r="I7" s="415">
        <v>34000</v>
      </c>
      <c r="J7" s="413" t="s">
        <v>379</v>
      </c>
      <c r="K7" s="413" t="s">
        <v>17</v>
      </c>
    </row>
    <row r="8" spans="1:11" s="1" customFormat="1" ht="22.5">
      <c r="A8" s="413">
        <v>4</v>
      </c>
      <c r="B8" s="413" t="s">
        <v>227</v>
      </c>
      <c r="C8" s="413" t="s">
        <v>381</v>
      </c>
      <c r="D8" s="413" t="s">
        <v>1075</v>
      </c>
      <c r="E8" s="413" t="s">
        <v>1076</v>
      </c>
      <c r="F8" s="413" t="s">
        <v>1076</v>
      </c>
      <c r="G8" s="413" t="s">
        <v>230</v>
      </c>
      <c r="H8" s="414">
        <v>240578</v>
      </c>
      <c r="I8" s="415">
        <v>8000</v>
      </c>
      <c r="J8" s="413" t="s">
        <v>379</v>
      </c>
      <c r="K8" s="413" t="s">
        <v>17</v>
      </c>
    </row>
    <row r="9" spans="1:11" s="1" customFormat="1" ht="22.5">
      <c r="A9" s="574" t="s">
        <v>1245</v>
      </c>
      <c r="B9" s="574"/>
      <c r="C9" s="574"/>
      <c r="D9" s="574"/>
      <c r="E9" s="574"/>
      <c r="F9" s="574"/>
      <c r="G9" s="574"/>
      <c r="H9" s="575"/>
      <c r="I9" s="416">
        <f>SUM(I5:I8)</f>
        <v>53800</v>
      </c>
      <c r="J9" s="417"/>
      <c r="K9" s="418"/>
    </row>
    <row r="10" spans="1:11" s="1" customFormat="1" ht="22.5">
      <c r="A10" s="408"/>
      <c r="B10" s="408"/>
      <c r="C10" s="408"/>
      <c r="D10" s="408"/>
      <c r="E10" s="408"/>
      <c r="F10" s="408"/>
      <c r="G10" s="408"/>
      <c r="H10" s="408"/>
      <c r="I10" s="409"/>
      <c r="J10" s="408"/>
      <c r="K10" s="411"/>
    </row>
    <row r="11" spans="1:11" s="1" customFormat="1" ht="22.5">
      <c r="A11" s="408"/>
      <c r="B11" s="408"/>
      <c r="C11" s="408"/>
      <c r="D11" s="408"/>
      <c r="E11" s="408"/>
      <c r="F11" s="408"/>
      <c r="G11" s="408"/>
      <c r="H11" s="408"/>
      <c r="I11" s="409"/>
      <c r="J11" s="408"/>
      <c r="K11" s="411"/>
    </row>
  </sheetData>
  <sheetProtection/>
  <mergeCells count="3">
    <mergeCell ref="A1:K1"/>
    <mergeCell ref="A2:K2"/>
    <mergeCell ref="A9:H9"/>
  </mergeCells>
  <printOptions/>
  <pageMargins left="0.03937007874015748" right="0.03937007874015748" top="0.7480314960629921" bottom="0.7480314960629921" header="0.31496062992125984" footer="0.31496062992125984"/>
  <pageSetup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SheetLayoutView="100" zoomScalePageLayoutView="0" workbookViewId="0" topLeftCell="A1">
      <selection activeCell="G14" sqref="G14"/>
    </sheetView>
  </sheetViews>
  <sheetFormatPr defaultColWidth="9.00390625" defaultRowHeight="15"/>
  <cols>
    <col min="1" max="1" width="5.140625" style="422" customWidth="1"/>
    <col min="2" max="2" width="14.140625" style="422" customWidth="1"/>
    <col min="3" max="3" width="12.8515625" style="422" customWidth="1"/>
    <col min="4" max="5" width="11.57421875" style="422" customWidth="1"/>
    <col min="6" max="6" width="18.00390625" style="422" customWidth="1"/>
    <col min="7" max="7" width="9.8515625" style="422" customWidth="1"/>
    <col min="8" max="8" width="10.421875" style="422" customWidth="1"/>
    <col min="9" max="9" width="12.140625" style="423" customWidth="1"/>
    <col min="10" max="10" width="13.140625" style="422" customWidth="1"/>
    <col min="11" max="11" width="8.57421875" style="422" customWidth="1"/>
    <col min="12" max="16384" width="9.00390625" style="407" customWidth="1"/>
  </cols>
  <sheetData>
    <row r="1" spans="1:11" ht="22.5">
      <c r="A1" s="563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</row>
    <row r="2" spans="1:11" ht="22.5">
      <c r="A2" s="563" t="s">
        <v>218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</row>
    <row r="3" spans="1:11" s="1" customFormat="1" ht="22.5">
      <c r="A3" s="408"/>
      <c r="B3" s="408"/>
      <c r="C3" s="408"/>
      <c r="D3" s="408"/>
      <c r="E3" s="408"/>
      <c r="F3" s="408"/>
      <c r="G3" s="408"/>
      <c r="H3" s="408"/>
      <c r="I3" s="409"/>
      <c r="J3" s="410"/>
      <c r="K3" s="411"/>
    </row>
    <row r="4" spans="1:11" ht="22.5">
      <c r="A4" s="395" t="s">
        <v>219</v>
      </c>
      <c r="B4" s="395" t="s">
        <v>25</v>
      </c>
      <c r="C4" s="395" t="s">
        <v>225</v>
      </c>
      <c r="D4" s="395" t="s">
        <v>220</v>
      </c>
      <c r="E4" s="395" t="s">
        <v>221</v>
      </c>
      <c r="F4" s="395" t="s">
        <v>222</v>
      </c>
      <c r="G4" s="395" t="s">
        <v>223</v>
      </c>
      <c r="H4" s="395" t="s">
        <v>223</v>
      </c>
      <c r="I4" s="412" t="s">
        <v>27</v>
      </c>
      <c r="J4" s="395" t="s">
        <v>224</v>
      </c>
      <c r="K4" s="395" t="s">
        <v>60</v>
      </c>
    </row>
    <row r="5" spans="1:11" s="1" customFormat="1" ht="22.5">
      <c r="A5" s="413">
        <v>1</v>
      </c>
      <c r="B5" s="413" t="s">
        <v>227</v>
      </c>
      <c r="C5" s="413" t="s">
        <v>1033</v>
      </c>
      <c r="D5" s="413" t="s">
        <v>1045</v>
      </c>
      <c r="E5" s="413" t="s">
        <v>1046</v>
      </c>
      <c r="F5" s="413" t="s">
        <v>1046</v>
      </c>
      <c r="G5" s="413" t="s">
        <v>230</v>
      </c>
      <c r="H5" s="414">
        <v>239072</v>
      </c>
      <c r="I5" s="415">
        <v>12500</v>
      </c>
      <c r="J5" s="413" t="s">
        <v>389</v>
      </c>
      <c r="K5" s="413" t="s">
        <v>17</v>
      </c>
    </row>
    <row r="6" spans="1:11" s="1" customFormat="1" ht="22.5">
      <c r="A6" s="413">
        <v>2</v>
      </c>
      <c r="B6" s="413" t="s">
        <v>227</v>
      </c>
      <c r="C6" s="413" t="s">
        <v>1033</v>
      </c>
      <c r="D6" s="413" t="s">
        <v>1047</v>
      </c>
      <c r="E6" s="413" t="s">
        <v>1048</v>
      </c>
      <c r="F6" s="413" t="s">
        <v>1049</v>
      </c>
      <c r="G6" s="413" t="s">
        <v>230</v>
      </c>
      <c r="H6" s="414">
        <v>239072</v>
      </c>
      <c r="I6" s="415">
        <v>8000</v>
      </c>
      <c r="J6" s="413" t="s">
        <v>389</v>
      </c>
      <c r="K6" s="413" t="s">
        <v>17</v>
      </c>
    </row>
    <row r="7" spans="1:11" s="1" customFormat="1" ht="22.5">
      <c r="A7" s="413"/>
      <c r="B7" s="413"/>
      <c r="C7" s="413"/>
      <c r="D7" s="413"/>
      <c r="E7" s="413"/>
      <c r="F7" s="413" t="s">
        <v>1050</v>
      </c>
      <c r="G7" s="413"/>
      <c r="H7" s="414"/>
      <c r="I7" s="415"/>
      <c r="J7" s="413"/>
      <c r="K7" s="413"/>
    </row>
    <row r="8" spans="1:11" s="1" customFormat="1" ht="22.5">
      <c r="A8" s="574" t="s">
        <v>1246</v>
      </c>
      <c r="B8" s="574"/>
      <c r="C8" s="574"/>
      <c r="D8" s="574"/>
      <c r="E8" s="574"/>
      <c r="F8" s="574"/>
      <c r="G8" s="574"/>
      <c r="H8" s="575"/>
      <c r="I8" s="416">
        <f>SUM(I5:I7)</f>
        <v>20500</v>
      </c>
      <c r="J8" s="417"/>
      <c r="K8" s="418"/>
    </row>
  </sheetData>
  <sheetProtection/>
  <mergeCells count="3">
    <mergeCell ref="A1:K1"/>
    <mergeCell ref="A2:K2"/>
    <mergeCell ref="A8:H8"/>
  </mergeCells>
  <printOptions/>
  <pageMargins left="0.03937007874015748" right="0.03937007874015748" top="0.7480314960629921" bottom="0.7480314960629921" header="0.31496062992125984" footer="0.31496062992125984"/>
  <pageSetup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SheetLayoutView="100" zoomScalePageLayoutView="0" workbookViewId="0" topLeftCell="A1">
      <selection activeCell="I17" sqref="I17"/>
    </sheetView>
  </sheetViews>
  <sheetFormatPr defaultColWidth="9.00390625" defaultRowHeight="15"/>
  <cols>
    <col min="1" max="1" width="4.8515625" style="422" customWidth="1"/>
    <col min="2" max="2" width="13.8515625" style="422" customWidth="1"/>
    <col min="3" max="3" width="13.28125" style="422" customWidth="1"/>
    <col min="4" max="4" width="11.57421875" style="422" customWidth="1"/>
    <col min="5" max="5" width="10.8515625" style="422" customWidth="1"/>
    <col min="6" max="6" width="18.00390625" style="422" customWidth="1"/>
    <col min="7" max="8" width="10.28125" style="422" customWidth="1"/>
    <col min="9" max="9" width="12.140625" style="423" customWidth="1"/>
    <col min="10" max="10" width="13.140625" style="422" customWidth="1"/>
    <col min="11" max="11" width="10.00390625" style="422" customWidth="1"/>
    <col min="12" max="16384" width="9.00390625" style="407" customWidth="1"/>
  </cols>
  <sheetData>
    <row r="1" spans="1:11" ht="22.5">
      <c r="A1" s="563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</row>
    <row r="2" spans="1:11" ht="22.5">
      <c r="A2" s="563" t="s">
        <v>218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</row>
    <row r="3" spans="1:11" s="1" customFormat="1" ht="22.5">
      <c r="A3" s="408"/>
      <c r="B3" s="408"/>
      <c r="C3" s="408"/>
      <c r="D3" s="408"/>
      <c r="E3" s="408"/>
      <c r="F3" s="408"/>
      <c r="G3" s="408"/>
      <c r="H3" s="408"/>
      <c r="I3" s="409"/>
      <c r="J3" s="410"/>
      <c r="K3" s="411"/>
    </row>
    <row r="4" spans="1:11" ht="22.5">
      <c r="A4" s="395" t="s">
        <v>219</v>
      </c>
      <c r="B4" s="395" t="s">
        <v>25</v>
      </c>
      <c r="C4" s="395" t="s">
        <v>225</v>
      </c>
      <c r="D4" s="395" t="s">
        <v>220</v>
      </c>
      <c r="E4" s="395" t="s">
        <v>221</v>
      </c>
      <c r="F4" s="395" t="s">
        <v>222</v>
      </c>
      <c r="G4" s="395" t="s">
        <v>223</v>
      </c>
      <c r="H4" s="395" t="s">
        <v>223</v>
      </c>
      <c r="I4" s="412" t="s">
        <v>27</v>
      </c>
      <c r="J4" s="395" t="s">
        <v>224</v>
      </c>
      <c r="K4" s="395" t="s">
        <v>60</v>
      </c>
    </row>
    <row r="5" spans="1:11" s="1" customFormat="1" ht="22.5">
      <c r="A5" s="413">
        <v>1</v>
      </c>
      <c r="B5" s="413" t="s">
        <v>227</v>
      </c>
      <c r="C5" s="413" t="s">
        <v>420</v>
      </c>
      <c r="D5" s="413" t="s">
        <v>996</v>
      </c>
      <c r="E5" s="413" t="s">
        <v>997</v>
      </c>
      <c r="F5" s="413" t="s">
        <v>998</v>
      </c>
      <c r="G5" s="413" t="s">
        <v>230</v>
      </c>
      <c r="H5" s="414">
        <v>238047</v>
      </c>
      <c r="I5" s="415">
        <v>32500</v>
      </c>
      <c r="J5" s="413" t="s">
        <v>478</v>
      </c>
      <c r="K5" s="413" t="s">
        <v>17</v>
      </c>
    </row>
    <row r="6" spans="1:11" s="1" customFormat="1" ht="22.5">
      <c r="A6" s="413">
        <v>2</v>
      </c>
      <c r="B6" s="413" t="s">
        <v>227</v>
      </c>
      <c r="C6" s="413" t="s">
        <v>420</v>
      </c>
      <c r="D6" s="413" t="s">
        <v>999</v>
      </c>
      <c r="E6" s="413" t="s">
        <v>997</v>
      </c>
      <c r="F6" s="413" t="s">
        <v>1000</v>
      </c>
      <c r="G6" s="413" t="s">
        <v>230</v>
      </c>
      <c r="H6" s="414">
        <v>238047</v>
      </c>
      <c r="I6" s="415">
        <v>9500</v>
      </c>
      <c r="J6" s="413" t="s">
        <v>478</v>
      </c>
      <c r="K6" s="413" t="s">
        <v>17</v>
      </c>
    </row>
    <row r="7" spans="1:11" s="1" customFormat="1" ht="22.5">
      <c r="A7" s="413">
        <v>3</v>
      </c>
      <c r="B7" s="413" t="s">
        <v>227</v>
      </c>
      <c r="C7" s="413" t="s">
        <v>420</v>
      </c>
      <c r="D7" s="413" t="s">
        <v>1001</v>
      </c>
      <c r="E7" s="413" t="s">
        <v>997</v>
      </c>
      <c r="F7" s="413" t="s">
        <v>1006</v>
      </c>
      <c r="G7" s="413" t="s">
        <v>230</v>
      </c>
      <c r="H7" s="414">
        <v>238047</v>
      </c>
      <c r="I7" s="415">
        <v>9000</v>
      </c>
      <c r="J7" s="413" t="s">
        <v>478</v>
      </c>
      <c r="K7" s="413" t="s">
        <v>17</v>
      </c>
    </row>
    <row r="8" spans="1:11" s="1" customFormat="1" ht="22.5">
      <c r="A8" s="413">
        <v>4</v>
      </c>
      <c r="B8" s="413" t="s">
        <v>227</v>
      </c>
      <c r="C8" s="413" t="s">
        <v>420</v>
      </c>
      <c r="D8" s="413" t="s">
        <v>1002</v>
      </c>
      <c r="E8" s="413" t="s">
        <v>997</v>
      </c>
      <c r="F8" s="413" t="s">
        <v>1010</v>
      </c>
      <c r="G8" s="413" t="s">
        <v>230</v>
      </c>
      <c r="H8" s="414">
        <v>238411</v>
      </c>
      <c r="I8" s="415">
        <v>15800</v>
      </c>
      <c r="J8" s="413" t="s">
        <v>478</v>
      </c>
      <c r="K8" s="413" t="s">
        <v>17</v>
      </c>
    </row>
    <row r="9" spans="1:11" s="1" customFormat="1" ht="22.5">
      <c r="A9" s="413">
        <v>5</v>
      </c>
      <c r="B9" s="413" t="s">
        <v>227</v>
      </c>
      <c r="C9" s="413" t="s">
        <v>420</v>
      </c>
      <c r="D9" s="413" t="s">
        <v>1003</v>
      </c>
      <c r="E9" s="413" t="s">
        <v>997</v>
      </c>
      <c r="F9" s="413" t="s">
        <v>1007</v>
      </c>
      <c r="G9" s="413" t="s">
        <v>230</v>
      </c>
      <c r="H9" s="414">
        <v>238411</v>
      </c>
      <c r="I9" s="415">
        <v>15800</v>
      </c>
      <c r="J9" s="413" t="s">
        <v>478</v>
      </c>
      <c r="K9" s="413" t="s">
        <v>17</v>
      </c>
    </row>
    <row r="10" spans="1:11" s="1" customFormat="1" ht="22.5">
      <c r="A10" s="413">
        <v>6</v>
      </c>
      <c r="B10" s="413" t="s">
        <v>227</v>
      </c>
      <c r="C10" s="413" t="s">
        <v>420</v>
      </c>
      <c r="D10" s="413" t="s">
        <v>1004</v>
      </c>
      <c r="E10" s="413" t="s">
        <v>997</v>
      </c>
      <c r="F10" s="413" t="s">
        <v>1008</v>
      </c>
      <c r="G10" s="413" t="s">
        <v>230</v>
      </c>
      <c r="H10" s="414">
        <v>239741</v>
      </c>
      <c r="I10" s="415">
        <v>20033</v>
      </c>
      <c r="J10" s="413" t="s">
        <v>478</v>
      </c>
      <c r="K10" s="413" t="s">
        <v>17</v>
      </c>
    </row>
    <row r="11" spans="1:11" s="1" customFormat="1" ht="22.5">
      <c r="A11" s="413">
        <v>7</v>
      </c>
      <c r="B11" s="413" t="s">
        <v>227</v>
      </c>
      <c r="C11" s="413" t="s">
        <v>420</v>
      </c>
      <c r="D11" s="413" t="s">
        <v>1005</v>
      </c>
      <c r="E11" s="413" t="s">
        <v>997</v>
      </c>
      <c r="F11" s="413" t="s">
        <v>1009</v>
      </c>
      <c r="G11" s="413" t="s">
        <v>230</v>
      </c>
      <c r="H11" s="414">
        <v>239741</v>
      </c>
      <c r="I11" s="415">
        <v>17420</v>
      </c>
      <c r="J11" s="413" t="s">
        <v>478</v>
      </c>
      <c r="K11" s="413" t="s">
        <v>17</v>
      </c>
    </row>
    <row r="12" spans="1:11" s="1" customFormat="1" ht="22.5">
      <c r="A12" s="413">
        <v>8</v>
      </c>
      <c r="B12" s="413" t="s">
        <v>227</v>
      </c>
      <c r="C12" s="413" t="s">
        <v>420</v>
      </c>
      <c r="D12" s="413" t="s">
        <v>1123</v>
      </c>
      <c r="E12" s="413" t="s">
        <v>997</v>
      </c>
      <c r="F12" s="413" t="s">
        <v>1010</v>
      </c>
      <c r="G12" s="413" t="s">
        <v>230</v>
      </c>
      <c r="H12" s="414">
        <v>239741</v>
      </c>
      <c r="I12" s="415">
        <v>6030</v>
      </c>
      <c r="J12" s="413" t="s">
        <v>478</v>
      </c>
      <c r="K12" s="413" t="s">
        <v>17</v>
      </c>
    </row>
    <row r="13" spans="1:11" s="1" customFormat="1" ht="22.5">
      <c r="A13" s="413">
        <v>9</v>
      </c>
      <c r="B13" s="413" t="s">
        <v>227</v>
      </c>
      <c r="C13" s="413" t="s">
        <v>420</v>
      </c>
      <c r="D13" s="413" t="s">
        <v>1124</v>
      </c>
      <c r="E13" s="413" t="s">
        <v>997</v>
      </c>
      <c r="F13" s="413" t="s">
        <v>1011</v>
      </c>
      <c r="G13" s="413" t="s">
        <v>230</v>
      </c>
      <c r="H13" s="414">
        <v>239741</v>
      </c>
      <c r="I13" s="415">
        <v>9380</v>
      </c>
      <c r="J13" s="413" t="s">
        <v>478</v>
      </c>
      <c r="K13" s="413" t="s">
        <v>17</v>
      </c>
    </row>
    <row r="14" spans="1:11" s="1" customFormat="1" ht="22.5">
      <c r="A14" s="574" t="s">
        <v>1247</v>
      </c>
      <c r="B14" s="574"/>
      <c r="C14" s="574"/>
      <c r="D14" s="574"/>
      <c r="E14" s="574"/>
      <c r="F14" s="574"/>
      <c r="G14" s="574"/>
      <c r="H14" s="575"/>
      <c r="I14" s="416">
        <f>SUM(I5:I13)</f>
        <v>135463</v>
      </c>
      <c r="J14" s="417"/>
      <c r="K14" s="418"/>
    </row>
  </sheetData>
  <sheetProtection/>
  <mergeCells count="3">
    <mergeCell ref="A1:K1"/>
    <mergeCell ref="A2:K2"/>
    <mergeCell ref="A14:H14"/>
  </mergeCells>
  <printOptions/>
  <pageMargins left="0.03937007874015748" right="0.03937007874015748" top="0.7480314960629921" bottom="0.7480314960629921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zoomScale="120" zoomScaleSheetLayoutView="120" zoomScalePageLayoutView="0" workbookViewId="0" topLeftCell="A1">
      <selection activeCell="A4" sqref="A4"/>
    </sheetView>
  </sheetViews>
  <sheetFormatPr defaultColWidth="9.00390625" defaultRowHeight="15"/>
  <cols>
    <col min="1" max="1" width="21.140625" style="3" customWidth="1"/>
    <col min="2" max="2" width="21.57421875" style="3" customWidth="1"/>
    <col min="3" max="3" width="12.00390625" style="3" customWidth="1"/>
    <col min="4" max="4" width="10.28125" style="3" bestFit="1" customWidth="1"/>
    <col min="5" max="5" width="4.8515625" style="3" customWidth="1"/>
    <col min="6" max="6" width="11.28125" style="3" bestFit="1" customWidth="1"/>
    <col min="7" max="16384" width="9.00390625" style="3" customWidth="1"/>
  </cols>
  <sheetData>
    <row r="1" spans="1:6" ht="24">
      <c r="A1" s="535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5"/>
      <c r="C1" s="535"/>
      <c r="D1" s="535"/>
      <c r="E1" s="535"/>
      <c r="F1" s="535"/>
    </row>
    <row r="2" spans="1:6" ht="24">
      <c r="A2" s="535" t="s">
        <v>50</v>
      </c>
      <c r="B2" s="535"/>
      <c r="C2" s="535"/>
      <c r="D2" s="535"/>
      <c r="E2" s="535"/>
      <c r="F2" s="535"/>
    </row>
    <row r="3" spans="1:6" ht="24">
      <c r="A3" s="535" t="s">
        <v>1288</v>
      </c>
      <c r="B3" s="535"/>
      <c r="C3" s="535"/>
      <c r="D3" s="535"/>
      <c r="E3" s="535"/>
      <c r="F3" s="535"/>
    </row>
    <row r="6" spans="1:6" ht="24">
      <c r="A6" s="6" t="s">
        <v>1262</v>
      </c>
      <c r="D6" s="96">
        <v>2561</v>
      </c>
      <c r="E6" s="96"/>
      <c r="F6" s="96">
        <v>2560</v>
      </c>
    </row>
    <row r="7" spans="2:6" ht="24">
      <c r="B7" s="3" t="s">
        <v>233</v>
      </c>
      <c r="D7" s="66">
        <v>21600</v>
      </c>
      <c r="E7" s="66"/>
      <c r="F7" s="66">
        <v>265600</v>
      </c>
    </row>
    <row r="8" spans="4:6" ht="24">
      <c r="D8" s="66"/>
      <c r="E8" s="66"/>
      <c r="F8" s="66"/>
    </row>
    <row r="9" spans="4:6" ht="24">
      <c r="D9" s="66"/>
      <c r="E9" s="66"/>
      <c r="F9" s="66"/>
    </row>
    <row r="10" spans="4:6" ht="24">
      <c r="D10" s="66"/>
      <c r="E10" s="66"/>
      <c r="F10" s="66"/>
    </row>
    <row r="11" spans="4:6" ht="24">
      <c r="D11" s="66"/>
      <c r="E11" s="66"/>
      <c r="F11" s="66"/>
    </row>
    <row r="12" ht="24">
      <c r="B12" s="5"/>
    </row>
    <row r="13" spans="2:6" s="6" customFormat="1" ht="24.75" thickBot="1">
      <c r="B13" s="130" t="s">
        <v>52</v>
      </c>
      <c r="C13" s="216"/>
      <c r="D13" s="217">
        <f>SUM(D7:D12)</f>
        <v>21600</v>
      </c>
      <c r="F13" s="217">
        <f>SUM(F7:F12)</f>
        <v>265600</v>
      </c>
    </row>
    <row r="14" ht="24.75" thickTop="1"/>
  </sheetData>
  <sheetProtection/>
  <mergeCells count="3">
    <mergeCell ref="A1:F1"/>
    <mergeCell ref="A2:F2"/>
    <mergeCell ref="A3:F3"/>
  </mergeCells>
  <printOptions/>
  <pageMargins left="0.7086614173228347" right="0" top="0.7480314960629921" bottom="0.7480314960629921" header="0.31496062992125984" footer="0.31496062992125984"/>
  <pageSetup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zoomScaleSheetLayoutView="100" zoomScalePageLayoutView="0" workbookViewId="0" topLeftCell="A1">
      <selection activeCell="A12" sqref="A12"/>
    </sheetView>
  </sheetViews>
  <sheetFormatPr defaultColWidth="9.00390625" defaultRowHeight="15"/>
  <cols>
    <col min="1" max="1" width="5.28125" style="422" customWidth="1"/>
    <col min="2" max="2" width="14.140625" style="422" customWidth="1"/>
    <col min="3" max="3" width="12.421875" style="422" customWidth="1"/>
    <col min="4" max="4" width="12.140625" style="422" customWidth="1"/>
    <col min="5" max="5" width="10.57421875" style="422" customWidth="1"/>
    <col min="6" max="6" width="18.00390625" style="422" customWidth="1"/>
    <col min="7" max="7" width="10.28125" style="422" customWidth="1"/>
    <col min="8" max="8" width="11.140625" style="422" customWidth="1"/>
    <col min="9" max="9" width="12.140625" style="423" customWidth="1"/>
    <col min="10" max="10" width="12.8515625" style="422" customWidth="1"/>
    <col min="11" max="11" width="8.8515625" style="422" customWidth="1"/>
    <col min="12" max="16384" width="9.00390625" style="407" customWidth="1"/>
  </cols>
  <sheetData>
    <row r="1" spans="1:11" ht="22.5">
      <c r="A1" s="563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</row>
    <row r="2" spans="1:11" ht="22.5">
      <c r="A2" s="563" t="s">
        <v>218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</row>
    <row r="3" spans="1:11" s="1" customFormat="1" ht="22.5">
      <c r="A3" s="408"/>
      <c r="B3" s="408"/>
      <c r="C3" s="408"/>
      <c r="D3" s="408"/>
      <c r="E3" s="408"/>
      <c r="F3" s="408"/>
      <c r="G3" s="408"/>
      <c r="H3" s="408"/>
      <c r="I3" s="409"/>
      <c r="J3" s="410"/>
      <c r="K3" s="411"/>
    </row>
    <row r="4" spans="1:11" ht="22.5">
      <c r="A4" s="395" t="s">
        <v>219</v>
      </c>
      <c r="B4" s="395" t="s">
        <v>25</v>
      </c>
      <c r="C4" s="395" t="s">
        <v>225</v>
      </c>
      <c r="D4" s="395" t="s">
        <v>220</v>
      </c>
      <c r="E4" s="395" t="s">
        <v>221</v>
      </c>
      <c r="F4" s="395" t="s">
        <v>222</v>
      </c>
      <c r="G4" s="395" t="s">
        <v>223</v>
      </c>
      <c r="H4" s="395" t="s">
        <v>223</v>
      </c>
      <c r="I4" s="412" t="s">
        <v>27</v>
      </c>
      <c r="J4" s="395" t="s">
        <v>224</v>
      </c>
      <c r="K4" s="395" t="s">
        <v>60</v>
      </c>
    </row>
    <row r="5" spans="1:11" s="1" customFormat="1" ht="22.5">
      <c r="A5" s="413">
        <v>1</v>
      </c>
      <c r="B5" s="413" t="s">
        <v>227</v>
      </c>
      <c r="C5" s="413" t="s">
        <v>381</v>
      </c>
      <c r="D5" s="413" t="s">
        <v>382</v>
      </c>
      <c r="E5" s="413" t="s">
        <v>385</v>
      </c>
      <c r="F5" s="413" t="s">
        <v>386</v>
      </c>
      <c r="G5" s="413" t="s">
        <v>230</v>
      </c>
      <c r="H5" s="414">
        <v>240229</v>
      </c>
      <c r="I5" s="415">
        <v>5600</v>
      </c>
      <c r="J5" s="413" t="s">
        <v>389</v>
      </c>
      <c r="K5" s="413" t="s">
        <v>17</v>
      </c>
    </row>
    <row r="6" spans="1:11" s="1" customFormat="1" ht="22.5">
      <c r="A6" s="413"/>
      <c r="B6" s="413"/>
      <c r="C6" s="413"/>
      <c r="D6" s="413"/>
      <c r="E6" s="413"/>
      <c r="F6" s="413" t="s">
        <v>387</v>
      </c>
      <c r="G6" s="413"/>
      <c r="H6" s="413"/>
      <c r="I6" s="415"/>
      <c r="J6" s="413"/>
      <c r="K6" s="413"/>
    </row>
    <row r="7" spans="1:11" s="1" customFormat="1" ht="22.5">
      <c r="A7" s="413"/>
      <c r="B7" s="413"/>
      <c r="C7" s="413"/>
      <c r="D7" s="413"/>
      <c r="E7" s="413"/>
      <c r="F7" s="413" t="s">
        <v>388</v>
      </c>
      <c r="G7" s="413"/>
      <c r="H7" s="413"/>
      <c r="I7" s="415"/>
      <c r="J7" s="413"/>
      <c r="K7" s="413"/>
    </row>
    <row r="8" spans="1:11" s="1" customFormat="1" ht="22.5">
      <c r="A8" s="413">
        <v>2</v>
      </c>
      <c r="B8" s="413" t="s">
        <v>227</v>
      </c>
      <c r="C8" s="413" t="s">
        <v>381</v>
      </c>
      <c r="D8" s="413" t="s">
        <v>383</v>
      </c>
      <c r="E8" s="413" t="s">
        <v>385</v>
      </c>
      <c r="F8" s="413" t="s">
        <v>385</v>
      </c>
      <c r="G8" s="413" t="s">
        <v>230</v>
      </c>
      <c r="H8" s="414">
        <v>240641</v>
      </c>
      <c r="I8" s="415">
        <v>345000</v>
      </c>
      <c r="J8" s="413" t="s">
        <v>389</v>
      </c>
      <c r="K8" s="413" t="s">
        <v>17</v>
      </c>
    </row>
    <row r="9" spans="1:11" s="1" customFormat="1" ht="22.5">
      <c r="A9" s="413"/>
      <c r="B9" s="413"/>
      <c r="C9" s="413"/>
      <c r="D9" s="413"/>
      <c r="E9" s="413"/>
      <c r="F9" s="413" t="s">
        <v>390</v>
      </c>
      <c r="G9" s="413"/>
      <c r="H9" s="413"/>
      <c r="I9" s="415"/>
      <c r="J9" s="413"/>
      <c r="K9" s="413"/>
    </row>
    <row r="10" spans="1:11" s="1" customFormat="1" ht="22.5">
      <c r="A10" s="413"/>
      <c r="B10" s="413"/>
      <c r="C10" s="413"/>
      <c r="D10" s="413"/>
      <c r="E10" s="413"/>
      <c r="F10" s="413" t="s">
        <v>391</v>
      </c>
      <c r="G10" s="413"/>
      <c r="H10" s="413"/>
      <c r="I10" s="415"/>
      <c r="J10" s="413"/>
      <c r="K10" s="413"/>
    </row>
    <row r="11" spans="1:11" s="1" customFormat="1" ht="22.5">
      <c r="A11" s="413">
        <v>3</v>
      </c>
      <c r="B11" s="413" t="s">
        <v>227</v>
      </c>
      <c r="C11" s="413" t="s">
        <v>381</v>
      </c>
      <c r="D11" s="413" t="s">
        <v>384</v>
      </c>
      <c r="E11" s="413" t="s">
        <v>385</v>
      </c>
      <c r="F11" s="413" t="s">
        <v>385</v>
      </c>
      <c r="G11" s="413" t="s">
        <v>230</v>
      </c>
      <c r="H11" s="414">
        <v>240911</v>
      </c>
      <c r="I11" s="415">
        <v>11000</v>
      </c>
      <c r="J11" s="413" t="s">
        <v>389</v>
      </c>
      <c r="K11" s="413" t="s">
        <v>17</v>
      </c>
    </row>
    <row r="12" spans="1:11" s="1" customFormat="1" ht="22.5">
      <c r="A12" s="413"/>
      <c r="B12" s="413"/>
      <c r="C12" s="413"/>
      <c r="D12" s="413"/>
      <c r="E12" s="413"/>
      <c r="F12" s="413" t="s">
        <v>392</v>
      </c>
      <c r="G12" s="413"/>
      <c r="H12" s="413"/>
      <c r="I12" s="415"/>
      <c r="J12" s="413"/>
      <c r="K12" s="413"/>
    </row>
    <row r="13" spans="1:11" s="1" customFormat="1" ht="22.5">
      <c r="A13" s="574" t="s">
        <v>1248</v>
      </c>
      <c r="B13" s="574"/>
      <c r="C13" s="574"/>
      <c r="D13" s="574"/>
      <c r="E13" s="574"/>
      <c r="F13" s="574"/>
      <c r="G13" s="574"/>
      <c r="H13" s="575"/>
      <c r="I13" s="416">
        <f>SUM(I5:I12)</f>
        <v>361600</v>
      </c>
      <c r="J13" s="417"/>
      <c r="K13" s="418"/>
    </row>
    <row r="14" spans="1:11" s="1" customFormat="1" ht="22.5">
      <c r="A14" s="408"/>
      <c r="B14" s="408"/>
      <c r="C14" s="408"/>
      <c r="D14" s="408"/>
      <c r="E14" s="408"/>
      <c r="F14" s="408"/>
      <c r="G14" s="408"/>
      <c r="H14" s="408"/>
      <c r="I14" s="409"/>
      <c r="J14" s="408"/>
      <c r="K14" s="411"/>
    </row>
    <row r="15" spans="1:11" s="1" customFormat="1" ht="22.5">
      <c r="A15" s="408"/>
      <c r="B15" s="408"/>
      <c r="C15" s="408"/>
      <c r="D15" s="408"/>
      <c r="E15" s="408"/>
      <c r="F15" s="408"/>
      <c r="G15" s="408"/>
      <c r="H15" s="408"/>
      <c r="I15" s="409"/>
      <c r="J15" s="408"/>
      <c r="K15" s="411"/>
    </row>
  </sheetData>
  <sheetProtection/>
  <mergeCells count="3">
    <mergeCell ref="A1:K1"/>
    <mergeCell ref="A2:K2"/>
    <mergeCell ref="A13:H13"/>
  </mergeCells>
  <printOptions/>
  <pageMargins left="0.03937007874015748" right="0.03937007874015748" top="0.7480314960629921" bottom="0.7480314960629921" header="0.31496062992125984" footer="0.31496062992125984"/>
  <pageSetup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K94"/>
  <sheetViews>
    <sheetView view="pageBreakPreview" zoomScaleSheetLayoutView="100" zoomScalePageLayoutView="0" workbookViewId="0" topLeftCell="A64">
      <selection activeCell="A48" sqref="A48"/>
    </sheetView>
  </sheetViews>
  <sheetFormatPr defaultColWidth="9.00390625" defaultRowHeight="15"/>
  <cols>
    <col min="1" max="1" width="4.57421875" style="422" customWidth="1"/>
    <col min="2" max="2" width="13.8515625" style="422" customWidth="1"/>
    <col min="3" max="3" width="13.140625" style="422" customWidth="1"/>
    <col min="4" max="4" width="12.7109375" style="422" customWidth="1"/>
    <col min="5" max="5" width="13.421875" style="422" customWidth="1"/>
    <col min="6" max="6" width="17.57421875" style="422" bestFit="1" customWidth="1"/>
    <col min="7" max="7" width="9.7109375" style="422" customWidth="1"/>
    <col min="8" max="8" width="10.140625" style="422" customWidth="1"/>
    <col min="9" max="9" width="11.57421875" style="423" customWidth="1"/>
    <col min="10" max="10" width="12.57421875" style="422" customWidth="1"/>
    <col min="11" max="11" width="9.140625" style="422" customWidth="1"/>
    <col min="12" max="16384" width="9.00390625" style="407" customWidth="1"/>
  </cols>
  <sheetData>
    <row r="1" spans="1:11" ht="22.5">
      <c r="A1" s="563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</row>
    <row r="2" spans="1:11" ht="22.5">
      <c r="A2" s="563" t="s">
        <v>218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</row>
    <row r="3" spans="1:11" s="1" customFormat="1" ht="22.5">
      <c r="A3" s="408"/>
      <c r="B3" s="408"/>
      <c r="C3" s="408"/>
      <c r="D3" s="408"/>
      <c r="E3" s="408"/>
      <c r="F3" s="408"/>
      <c r="G3" s="408"/>
      <c r="H3" s="408"/>
      <c r="I3" s="409"/>
      <c r="J3" s="410"/>
      <c r="K3" s="411"/>
    </row>
    <row r="4" spans="1:11" ht="22.5">
      <c r="A4" s="395" t="s">
        <v>219</v>
      </c>
      <c r="B4" s="395" t="s">
        <v>25</v>
      </c>
      <c r="C4" s="395" t="s">
        <v>225</v>
      </c>
      <c r="D4" s="395" t="s">
        <v>220</v>
      </c>
      <c r="E4" s="395" t="s">
        <v>221</v>
      </c>
      <c r="F4" s="395" t="s">
        <v>222</v>
      </c>
      <c r="G4" s="395" t="s">
        <v>223</v>
      </c>
      <c r="H4" s="395" t="s">
        <v>223</v>
      </c>
      <c r="I4" s="412" t="s">
        <v>27</v>
      </c>
      <c r="J4" s="395" t="s">
        <v>224</v>
      </c>
      <c r="K4" s="395" t="s">
        <v>60</v>
      </c>
    </row>
    <row r="5" spans="1:11" s="1" customFormat="1" ht="22.5">
      <c r="A5" s="413">
        <v>1</v>
      </c>
      <c r="B5" s="413" t="s">
        <v>227</v>
      </c>
      <c r="C5" s="413" t="s">
        <v>420</v>
      </c>
      <c r="D5" s="413" t="s">
        <v>750</v>
      </c>
      <c r="E5" s="413" t="s">
        <v>748</v>
      </c>
      <c r="F5" s="413" t="s">
        <v>748</v>
      </c>
      <c r="G5" s="413" t="s">
        <v>230</v>
      </c>
      <c r="H5" s="414">
        <v>235731</v>
      </c>
      <c r="I5" s="415">
        <v>50000</v>
      </c>
      <c r="J5" s="413" t="s">
        <v>389</v>
      </c>
      <c r="K5" s="413" t="s">
        <v>17</v>
      </c>
    </row>
    <row r="6" spans="1:11" s="1" customFormat="1" ht="22.5">
      <c r="A6" s="413"/>
      <c r="B6" s="413"/>
      <c r="C6" s="413"/>
      <c r="D6" s="413"/>
      <c r="E6" s="413"/>
      <c r="F6" s="413" t="s">
        <v>749</v>
      </c>
      <c r="G6" s="413"/>
      <c r="H6" s="414"/>
      <c r="I6" s="415"/>
      <c r="J6" s="413"/>
      <c r="K6" s="413"/>
    </row>
    <row r="7" spans="1:11" s="1" customFormat="1" ht="22.5">
      <c r="A7" s="413">
        <v>2</v>
      </c>
      <c r="B7" s="413" t="s">
        <v>227</v>
      </c>
      <c r="C7" s="413" t="s">
        <v>420</v>
      </c>
      <c r="D7" s="413" t="s">
        <v>752</v>
      </c>
      <c r="E7" s="413" t="s">
        <v>748</v>
      </c>
      <c r="F7" s="413" t="s">
        <v>748</v>
      </c>
      <c r="G7" s="413" t="s">
        <v>230</v>
      </c>
      <c r="H7" s="414">
        <v>236840</v>
      </c>
      <c r="I7" s="415">
        <v>42600</v>
      </c>
      <c r="J7" s="413" t="s">
        <v>389</v>
      </c>
      <c r="K7" s="413" t="s">
        <v>17</v>
      </c>
    </row>
    <row r="8" spans="1:11" s="1" customFormat="1" ht="22.5">
      <c r="A8" s="413"/>
      <c r="B8" s="413"/>
      <c r="C8" s="413"/>
      <c r="D8" s="413"/>
      <c r="E8" s="413"/>
      <c r="F8" s="413" t="s">
        <v>749</v>
      </c>
      <c r="G8" s="413"/>
      <c r="H8" s="414"/>
      <c r="I8" s="415"/>
      <c r="J8" s="413"/>
      <c r="K8" s="413"/>
    </row>
    <row r="9" spans="1:11" s="1" customFormat="1" ht="22.5">
      <c r="A9" s="413">
        <v>3</v>
      </c>
      <c r="B9" s="413" t="s">
        <v>227</v>
      </c>
      <c r="C9" s="413" t="s">
        <v>420</v>
      </c>
      <c r="D9" s="413" t="s">
        <v>751</v>
      </c>
      <c r="E9" s="413" t="s">
        <v>748</v>
      </c>
      <c r="F9" s="413" t="s">
        <v>748</v>
      </c>
      <c r="G9" s="413" t="s">
        <v>230</v>
      </c>
      <c r="H9" s="414">
        <v>236951</v>
      </c>
      <c r="I9" s="415">
        <v>42000</v>
      </c>
      <c r="J9" s="413" t="s">
        <v>478</v>
      </c>
      <c r="K9" s="413" t="s">
        <v>17</v>
      </c>
    </row>
    <row r="10" spans="1:11" s="1" customFormat="1" ht="22.5">
      <c r="A10" s="413"/>
      <c r="B10" s="413"/>
      <c r="C10" s="413"/>
      <c r="D10" s="413"/>
      <c r="E10" s="413"/>
      <c r="F10" s="413" t="s">
        <v>749</v>
      </c>
      <c r="G10" s="413"/>
      <c r="H10" s="414"/>
      <c r="I10" s="415"/>
      <c r="J10" s="413"/>
      <c r="K10" s="413"/>
    </row>
    <row r="11" spans="1:11" s="1" customFormat="1" ht="22.5">
      <c r="A11" s="413">
        <v>4</v>
      </c>
      <c r="B11" s="413" t="s">
        <v>227</v>
      </c>
      <c r="C11" s="413" t="s">
        <v>420</v>
      </c>
      <c r="D11" s="413" t="s">
        <v>1157</v>
      </c>
      <c r="E11" s="413" t="s">
        <v>748</v>
      </c>
      <c r="F11" s="413" t="s">
        <v>748</v>
      </c>
      <c r="G11" s="413" t="s">
        <v>230</v>
      </c>
      <c r="H11" s="414">
        <v>237302</v>
      </c>
      <c r="I11" s="415">
        <v>16260</v>
      </c>
      <c r="J11" s="413" t="s">
        <v>428</v>
      </c>
      <c r="K11" s="413" t="s">
        <v>17</v>
      </c>
    </row>
    <row r="12" spans="1:11" s="1" customFormat="1" ht="22.5">
      <c r="A12" s="413"/>
      <c r="B12" s="413"/>
      <c r="C12" s="413"/>
      <c r="D12" s="413"/>
      <c r="E12" s="413"/>
      <c r="F12" s="413" t="s">
        <v>749</v>
      </c>
      <c r="G12" s="413"/>
      <c r="H12" s="414"/>
      <c r="I12" s="415"/>
      <c r="J12" s="413"/>
      <c r="K12" s="413"/>
    </row>
    <row r="13" spans="1:11" s="1" customFormat="1" ht="22.5">
      <c r="A13" s="413">
        <v>5</v>
      </c>
      <c r="B13" s="413" t="s">
        <v>227</v>
      </c>
      <c r="C13" s="413" t="s">
        <v>420</v>
      </c>
      <c r="D13" s="413" t="s">
        <v>753</v>
      </c>
      <c r="E13" s="413" t="s">
        <v>754</v>
      </c>
      <c r="F13" s="413" t="s">
        <v>754</v>
      </c>
      <c r="G13" s="413" t="s">
        <v>230</v>
      </c>
      <c r="H13" s="414">
        <v>237302</v>
      </c>
      <c r="I13" s="415">
        <v>2000</v>
      </c>
      <c r="J13" s="413" t="s">
        <v>389</v>
      </c>
      <c r="K13" s="413" t="s">
        <v>17</v>
      </c>
    </row>
    <row r="14" spans="1:11" s="1" customFormat="1" ht="22.5">
      <c r="A14" s="413">
        <v>6</v>
      </c>
      <c r="B14" s="413" t="s">
        <v>227</v>
      </c>
      <c r="C14" s="413" t="s">
        <v>420</v>
      </c>
      <c r="D14" s="413" t="s">
        <v>756</v>
      </c>
      <c r="E14" s="413" t="s">
        <v>748</v>
      </c>
      <c r="F14" s="413" t="s">
        <v>748</v>
      </c>
      <c r="G14" s="413" t="s">
        <v>230</v>
      </c>
      <c r="H14" s="414">
        <v>237671</v>
      </c>
      <c r="I14" s="415">
        <v>13490</v>
      </c>
      <c r="J14" s="413" t="s">
        <v>757</v>
      </c>
      <c r="K14" s="413" t="s">
        <v>17</v>
      </c>
    </row>
    <row r="15" spans="1:11" s="1" customFormat="1" ht="22.5">
      <c r="A15" s="413"/>
      <c r="B15" s="413"/>
      <c r="C15" s="413"/>
      <c r="D15" s="413"/>
      <c r="E15" s="413"/>
      <c r="F15" s="413" t="s">
        <v>749</v>
      </c>
      <c r="G15" s="413"/>
      <c r="H15" s="414"/>
      <c r="I15" s="415"/>
      <c r="J15" s="413"/>
      <c r="K15" s="413"/>
    </row>
    <row r="16" spans="1:11" s="1" customFormat="1" ht="22.5">
      <c r="A16" s="413">
        <v>7</v>
      </c>
      <c r="B16" s="413" t="s">
        <v>227</v>
      </c>
      <c r="C16" s="413" t="s">
        <v>420</v>
      </c>
      <c r="D16" s="413" t="s">
        <v>758</v>
      </c>
      <c r="E16" s="413" t="s">
        <v>748</v>
      </c>
      <c r="F16" s="413" t="s">
        <v>748</v>
      </c>
      <c r="G16" s="413" t="s">
        <v>230</v>
      </c>
      <c r="H16" s="414">
        <v>237645</v>
      </c>
      <c r="I16" s="415">
        <v>28500</v>
      </c>
      <c r="J16" s="413" t="s">
        <v>389</v>
      </c>
      <c r="K16" s="413" t="s">
        <v>17</v>
      </c>
    </row>
    <row r="17" spans="1:11" s="1" customFormat="1" ht="22.5">
      <c r="A17" s="413"/>
      <c r="B17" s="413"/>
      <c r="C17" s="413"/>
      <c r="D17" s="413"/>
      <c r="E17" s="413"/>
      <c r="F17" s="413" t="s">
        <v>759</v>
      </c>
      <c r="G17" s="413"/>
      <c r="H17" s="414"/>
      <c r="I17" s="415"/>
      <c r="J17" s="413"/>
      <c r="K17" s="413"/>
    </row>
    <row r="18" spans="1:11" s="1" customFormat="1" ht="22.5">
      <c r="A18" s="413">
        <v>8</v>
      </c>
      <c r="B18" s="413" t="s">
        <v>227</v>
      </c>
      <c r="C18" s="413" t="s">
        <v>420</v>
      </c>
      <c r="D18" s="413" t="s">
        <v>760</v>
      </c>
      <c r="E18" s="413" t="s">
        <v>748</v>
      </c>
      <c r="F18" s="413" t="s">
        <v>748</v>
      </c>
      <c r="G18" s="413" t="s">
        <v>230</v>
      </c>
      <c r="H18" s="414">
        <v>237645</v>
      </c>
      <c r="I18" s="415">
        <v>48500</v>
      </c>
      <c r="J18" s="413" t="s">
        <v>428</v>
      </c>
      <c r="K18" s="413" t="s">
        <v>17</v>
      </c>
    </row>
    <row r="19" spans="1:11" s="1" customFormat="1" ht="22.5">
      <c r="A19" s="413"/>
      <c r="B19" s="413"/>
      <c r="C19" s="413"/>
      <c r="D19" s="413"/>
      <c r="E19" s="413"/>
      <c r="F19" s="413" t="s">
        <v>749</v>
      </c>
      <c r="G19" s="413"/>
      <c r="H19" s="414"/>
      <c r="I19" s="415"/>
      <c r="J19" s="413"/>
      <c r="K19" s="413"/>
    </row>
    <row r="20" spans="1:11" s="1" customFormat="1" ht="22.5">
      <c r="A20" s="413">
        <v>9</v>
      </c>
      <c r="B20" s="413" t="s">
        <v>227</v>
      </c>
      <c r="C20" s="413" t="s">
        <v>420</v>
      </c>
      <c r="D20" s="413" t="s">
        <v>761</v>
      </c>
      <c r="E20" s="413" t="s">
        <v>762</v>
      </c>
      <c r="F20" s="413" t="s">
        <v>762</v>
      </c>
      <c r="G20" s="413" t="s">
        <v>230</v>
      </c>
      <c r="H20" s="414">
        <v>237657</v>
      </c>
      <c r="I20" s="415">
        <v>11500</v>
      </c>
      <c r="J20" s="413" t="s">
        <v>478</v>
      </c>
      <c r="K20" s="413" t="s">
        <v>17</v>
      </c>
    </row>
    <row r="21" spans="1:11" s="1" customFormat="1" ht="22.5">
      <c r="A21" s="413">
        <v>10</v>
      </c>
      <c r="B21" s="413" t="s">
        <v>227</v>
      </c>
      <c r="C21" s="413" t="s">
        <v>420</v>
      </c>
      <c r="D21" s="413" t="s">
        <v>763</v>
      </c>
      <c r="E21" s="413" t="s">
        <v>748</v>
      </c>
      <c r="F21" s="413" t="s">
        <v>748</v>
      </c>
      <c r="G21" s="413" t="s">
        <v>230</v>
      </c>
      <c r="H21" s="414">
        <v>237977</v>
      </c>
      <c r="I21" s="415">
        <v>33295</v>
      </c>
      <c r="J21" s="413" t="s">
        <v>389</v>
      </c>
      <c r="K21" s="413" t="s">
        <v>17</v>
      </c>
    </row>
    <row r="22" spans="1:11" s="1" customFormat="1" ht="22.5">
      <c r="A22" s="413">
        <v>11</v>
      </c>
      <c r="B22" s="413" t="s">
        <v>227</v>
      </c>
      <c r="C22" s="413" t="s">
        <v>420</v>
      </c>
      <c r="D22" s="413" t="s">
        <v>764</v>
      </c>
      <c r="E22" s="413" t="s">
        <v>748</v>
      </c>
      <c r="F22" s="413" t="s">
        <v>748</v>
      </c>
      <c r="G22" s="413" t="s">
        <v>230</v>
      </c>
      <c r="H22" s="414">
        <v>237977</v>
      </c>
      <c r="I22" s="415">
        <v>33295</v>
      </c>
      <c r="J22" s="413" t="s">
        <v>389</v>
      </c>
      <c r="K22" s="413" t="s">
        <v>17</v>
      </c>
    </row>
    <row r="23" spans="1:11" s="1" customFormat="1" ht="22.5">
      <c r="A23" s="413">
        <v>12</v>
      </c>
      <c r="B23" s="413" t="s">
        <v>227</v>
      </c>
      <c r="C23" s="413" t="s">
        <v>420</v>
      </c>
      <c r="D23" s="413" t="s">
        <v>765</v>
      </c>
      <c r="E23" s="413" t="s">
        <v>762</v>
      </c>
      <c r="F23" s="413" t="s">
        <v>762</v>
      </c>
      <c r="G23" s="413" t="s">
        <v>230</v>
      </c>
      <c r="H23" s="414">
        <v>237977</v>
      </c>
      <c r="I23" s="415">
        <v>12000</v>
      </c>
      <c r="J23" s="413" t="s">
        <v>428</v>
      </c>
      <c r="K23" s="413" t="s">
        <v>17</v>
      </c>
    </row>
    <row r="24" spans="1:11" s="1" customFormat="1" ht="22.5">
      <c r="A24" s="413">
        <v>13</v>
      </c>
      <c r="B24" s="413" t="s">
        <v>227</v>
      </c>
      <c r="C24" s="413" t="s">
        <v>420</v>
      </c>
      <c r="D24" s="413" t="s">
        <v>766</v>
      </c>
      <c r="E24" s="413" t="s">
        <v>748</v>
      </c>
      <c r="F24" s="413" t="s">
        <v>748</v>
      </c>
      <c r="G24" s="413" t="s">
        <v>230</v>
      </c>
      <c r="H24" s="414">
        <v>238014</v>
      </c>
      <c r="I24" s="415">
        <v>35000</v>
      </c>
      <c r="J24" s="413" t="s">
        <v>389</v>
      </c>
      <c r="K24" s="413" t="s">
        <v>17</v>
      </c>
    </row>
    <row r="25" spans="1:11" s="1" customFormat="1" ht="22.5">
      <c r="A25" s="574" t="s">
        <v>1259</v>
      </c>
      <c r="B25" s="574"/>
      <c r="C25" s="574"/>
      <c r="D25" s="574"/>
      <c r="E25" s="574"/>
      <c r="F25" s="574"/>
      <c r="G25" s="574"/>
      <c r="H25" s="575"/>
      <c r="I25" s="416">
        <f>SUM(I5:I24)</f>
        <v>368440</v>
      </c>
      <c r="J25" s="417"/>
      <c r="K25" s="418"/>
    </row>
    <row r="26" spans="1:11" s="1" customFormat="1" ht="22.5">
      <c r="A26" s="557" t="s">
        <v>310</v>
      </c>
      <c r="B26" s="558"/>
      <c r="C26" s="558"/>
      <c r="D26" s="558"/>
      <c r="E26" s="558"/>
      <c r="F26" s="558"/>
      <c r="G26" s="558"/>
      <c r="H26" s="559"/>
      <c r="I26" s="416">
        <v>368440</v>
      </c>
      <c r="J26" s="431"/>
      <c r="K26" s="429"/>
    </row>
    <row r="27" spans="1:11" s="1" customFormat="1" ht="22.5">
      <c r="A27" s="413">
        <v>14</v>
      </c>
      <c r="B27" s="413" t="s">
        <v>227</v>
      </c>
      <c r="C27" s="413" t="s">
        <v>420</v>
      </c>
      <c r="D27" s="413" t="s">
        <v>767</v>
      </c>
      <c r="E27" s="413" t="s">
        <v>762</v>
      </c>
      <c r="F27" s="413" t="s">
        <v>762</v>
      </c>
      <c r="G27" s="413" t="s">
        <v>230</v>
      </c>
      <c r="H27" s="414">
        <v>238014</v>
      </c>
      <c r="I27" s="415">
        <v>7900</v>
      </c>
      <c r="J27" s="413" t="s">
        <v>389</v>
      </c>
      <c r="K27" s="413" t="s">
        <v>17</v>
      </c>
    </row>
    <row r="28" spans="1:11" s="1" customFormat="1" ht="22.5">
      <c r="A28" s="413">
        <v>15</v>
      </c>
      <c r="B28" s="413" t="s">
        <v>227</v>
      </c>
      <c r="C28" s="413" t="s">
        <v>420</v>
      </c>
      <c r="D28" s="413" t="s">
        <v>768</v>
      </c>
      <c r="E28" s="413" t="s">
        <v>754</v>
      </c>
      <c r="F28" s="413" t="s">
        <v>755</v>
      </c>
      <c r="G28" s="413" t="s">
        <v>230</v>
      </c>
      <c r="H28" s="414">
        <v>238014</v>
      </c>
      <c r="I28" s="415">
        <v>4900</v>
      </c>
      <c r="J28" s="413" t="s">
        <v>389</v>
      </c>
      <c r="K28" s="413" t="s">
        <v>17</v>
      </c>
    </row>
    <row r="29" spans="1:11" s="1" customFormat="1" ht="22.5">
      <c r="A29" s="413">
        <v>16</v>
      </c>
      <c r="B29" s="413" t="s">
        <v>227</v>
      </c>
      <c r="C29" s="413" t="s">
        <v>420</v>
      </c>
      <c r="D29" s="413" t="s">
        <v>769</v>
      </c>
      <c r="E29" s="413" t="s">
        <v>748</v>
      </c>
      <c r="F29" s="413" t="s">
        <v>748</v>
      </c>
      <c r="G29" s="413" t="s">
        <v>230</v>
      </c>
      <c r="H29" s="414">
        <v>238047</v>
      </c>
      <c r="I29" s="415">
        <v>19800</v>
      </c>
      <c r="J29" s="413" t="s">
        <v>478</v>
      </c>
      <c r="K29" s="413" t="s">
        <v>17</v>
      </c>
    </row>
    <row r="30" spans="1:11" s="1" customFormat="1" ht="22.5">
      <c r="A30" s="413"/>
      <c r="B30" s="413"/>
      <c r="C30" s="413"/>
      <c r="D30" s="413"/>
      <c r="E30" s="413"/>
      <c r="F30" s="413" t="s">
        <v>749</v>
      </c>
      <c r="G30" s="413"/>
      <c r="H30" s="414"/>
      <c r="I30" s="415"/>
      <c r="J30" s="413"/>
      <c r="K30" s="413"/>
    </row>
    <row r="31" spans="1:11" s="1" customFormat="1" ht="22.5">
      <c r="A31" s="413">
        <v>17</v>
      </c>
      <c r="B31" s="413" t="s">
        <v>227</v>
      </c>
      <c r="C31" s="413" t="s">
        <v>420</v>
      </c>
      <c r="D31" s="413" t="s">
        <v>770</v>
      </c>
      <c r="E31" s="413" t="s">
        <v>762</v>
      </c>
      <c r="F31" s="413" t="s">
        <v>762</v>
      </c>
      <c r="G31" s="413" t="s">
        <v>230</v>
      </c>
      <c r="H31" s="414">
        <v>238014</v>
      </c>
      <c r="I31" s="415">
        <v>7900</v>
      </c>
      <c r="J31" s="413" t="s">
        <v>389</v>
      </c>
      <c r="K31" s="413" t="s">
        <v>17</v>
      </c>
    </row>
    <row r="32" spans="1:11" s="1" customFormat="1" ht="22.5">
      <c r="A32" s="413">
        <v>18</v>
      </c>
      <c r="B32" s="413" t="s">
        <v>227</v>
      </c>
      <c r="C32" s="413" t="s">
        <v>420</v>
      </c>
      <c r="D32" s="413" t="s">
        <v>771</v>
      </c>
      <c r="E32" s="413" t="s">
        <v>748</v>
      </c>
      <c r="F32" s="413" t="s">
        <v>748</v>
      </c>
      <c r="G32" s="413" t="s">
        <v>230</v>
      </c>
      <c r="H32" s="414">
        <v>238272</v>
      </c>
      <c r="I32" s="415">
        <v>28500</v>
      </c>
      <c r="J32" s="413" t="s">
        <v>389</v>
      </c>
      <c r="K32" s="413" t="s">
        <v>17</v>
      </c>
    </row>
    <row r="33" spans="1:11" s="1" customFormat="1" ht="22.5">
      <c r="A33" s="413"/>
      <c r="B33" s="413"/>
      <c r="C33" s="413"/>
      <c r="D33" s="413"/>
      <c r="E33" s="413"/>
      <c r="F33" s="413" t="s">
        <v>759</v>
      </c>
      <c r="G33" s="413"/>
      <c r="H33" s="414"/>
      <c r="I33" s="415"/>
      <c r="J33" s="413"/>
      <c r="K33" s="413"/>
    </row>
    <row r="34" spans="1:11" s="1" customFormat="1" ht="22.5">
      <c r="A34" s="413">
        <v>19</v>
      </c>
      <c r="B34" s="413" t="s">
        <v>227</v>
      </c>
      <c r="C34" s="413" t="s">
        <v>420</v>
      </c>
      <c r="D34" s="413" t="s">
        <v>772</v>
      </c>
      <c r="E34" s="413" t="s">
        <v>748</v>
      </c>
      <c r="F34" s="413" t="s">
        <v>748</v>
      </c>
      <c r="G34" s="413" t="s">
        <v>230</v>
      </c>
      <c r="H34" s="414">
        <v>238350</v>
      </c>
      <c r="I34" s="415">
        <v>20700</v>
      </c>
      <c r="J34" s="413" t="s">
        <v>773</v>
      </c>
      <c r="K34" s="413" t="s">
        <v>17</v>
      </c>
    </row>
    <row r="35" spans="1:11" s="1" customFormat="1" ht="22.5">
      <c r="A35" s="413"/>
      <c r="B35" s="413"/>
      <c r="C35" s="413"/>
      <c r="D35" s="413"/>
      <c r="E35" s="413"/>
      <c r="F35" s="413" t="s">
        <v>749</v>
      </c>
      <c r="G35" s="413"/>
      <c r="H35" s="414"/>
      <c r="I35" s="415"/>
      <c r="J35" s="413"/>
      <c r="K35" s="413"/>
    </row>
    <row r="36" spans="1:11" s="1" customFormat="1" ht="22.5">
      <c r="A36" s="413">
        <v>20</v>
      </c>
      <c r="B36" s="413" t="s">
        <v>227</v>
      </c>
      <c r="C36" s="413" t="s">
        <v>420</v>
      </c>
      <c r="D36" s="413" t="s">
        <v>774</v>
      </c>
      <c r="E36" s="413" t="s">
        <v>748</v>
      </c>
      <c r="F36" s="413" t="s">
        <v>748</v>
      </c>
      <c r="G36" s="413" t="s">
        <v>230</v>
      </c>
      <c r="H36" s="414">
        <v>238350</v>
      </c>
      <c r="I36" s="415">
        <v>20700</v>
      </c>
      <c r="J36" s="413" t="s">
        <v>775</v>
      </c>
      <c r="K36" s="413" t="s">
        <v>17</v>
      </c>
    </row>
    <row r="37" spans="1:11" s="1" customFormat="1" ht="22.5">
      <c r="A37" s="413"/>
      <c r="B37" s="413"/>
      <c r="C37" s="413"/>
      <c r="D37" s="413"/>
      <c r="E37" s="413"/>
      <c r="F37" s="413" t="s">
        <v>749</v>
      </c>
      <c r="G37" s="413"/>
      <c r="H37" s="414"/>
      <c r="I37" s="415"/>
      <c r="J37" s="413"/>
      <c r="K37" s="413"/>
    </row>
    <row r="38" spans="1:11" s="1" customFormat="1" ht="22.5">
      <c r="A38" s="413">
        <v>21</v>
      </c>
      <c r="B38" s="413" t="s">
        <v>227</v>
      </c>
      <c r="C38" s="413" t="s">
        <v>420</v>
      </c>
      <c r="D38" s="413" t="s">
        <v>776</v>
      </c>
      <c r="E38" s="413" t="s">
        <v>748</v>
      </c>
      <c r="F38" s="413" t="s">
        <v>748</v>
      </c>
      <c r="G38" s="413" t="s">
        <v>230</v>
      </c>
      <c r="H38" s="414">
        <v>238708</v>
      </c>
      <c r="I38" s="415">
        <v>46000</v>
      </c>
      <c r="J38" s="413" t="s">
        <v>428</v>
      </c>
      <c r="K38" s="413" t="s">
        <v>17</v>
      </c>
    </row>
    <row r="39" spans="1:11" s="1" customFormat="1" ht="22.5">
      <c r="A39" s="413"/>
      <c r="B39" s="413"/>
      <c r="C39" s="413"/>
      <c r="D39" s="413"/>
      <c r="E39" s="413"/>
      <c r="F39" s="413" t="s">
        <v>777</v>
      </c>
      <c r="G39" s="413"/>
      <c r="H39" s="414"/>
      <c r="I39" s="415"/>
      <c r="J39" s="413"/>
      <c r="K39" s="413"/>
    </row>
    <row r="40" spans="1:11" s="1" customFormat="1" ht="22.5">
      <c r="A40" s="413">
        <v>22</v>
      </c>
      <c r="B40" s="413" t="s">
        <v>227</v>
      </c>
      <c r="C40" s="413" t="s">
        <v>420</v>
      </c>
      <c r="D40" s="413" t="s">
        <v>778</v>
      </c>
      <c r="E40" s="413" t="s">
        <v>748</v>
      </c>
      <c r="F40" s="413" t="s">
        <v>748</v>
      </c>
      <c r="G40" s="413" t="s">
        <v>230</v>
      </c>
      <c r="H40" s="414">
        <v>239121</v>
      </c>
      <c r="I40" s="415">
        <v>27800</v>
      </c>
      <c r="J40" s="413" t="s">
        <v>379</v>
      </c>
      <c r="K40" s="413" t="s">
        <v>17</v>
      </c>
    </row>
    <row r="41" spans="1:11" s="1" customFormat="1" ht="22.5">
      <c r="A41" s="413"/>
      <c r="B41" s="413"/>
      <c r="C41" s="413"/>
      <c r="D41" s="413"/>
      <c r="E41" s="413"/>
      <c r="F41" s="413" t="s">
        <v>759</v>
      </c>
      <c r="G41" s="413"/>
      <c r="H41" s="414"/>
      <c r="I41" s="415"/>
      <c r="J41" s="413"/>
      <c r="K41" s="413"/>
    </row>
    <row r="42" spans="1:11" s="1" customFormat="1" ht="22.5">
      <c r="A42" s="420">
        <v>23</v>
      </c>
      <c r="B42" s="413" t="s">
        <v>227</v>
      </c>
      <c r="C42" s="413" t="s">
        <v>420</v>
      </c>
      <c r="D42" s="413" t="s">
        <v>779</v>
      </c>
      <c r="E42" s="413" t="s">
        <v>748</v>
      </c>
      <c r="F42" s="413" t="s">
        <v>748</v>
      </c>
      <c r="G42" s="413" t="s">
        <v>230</v>
      </c>
      <c r="H42" s="414">
        <v>239121</v>
      </c>
      <c r="I42" s="415">
        <v>22000</v>
      </c>
      <c r="J42" s="413" t="s">
        <v>478</v>
      </c>
      <c r="K42" s="413" t="s">
        <v>17</v>
      </c>
    </row>
    <row r="43" spans="1:11" s="1" customFormat="1" ht="22.5">
      <c r="A43" s="420"/>
      <c r="B43" s="413"/>
      <c r="C43" s="413"/>
      <c r="D43" s="413"/>
      <c r="E43" s="413"/>
      <c r="F43" s="413" t="s">
        <v>759</v>
      </c>
      <c r="G43" s="413"/>
      <c r="H43" s="414"/>
      <c r="I43" s="415"/>
      <c r="J43" s="413"/>
      <c r="K43" s="413"/>
    </row>
    <row r="44" spans="1:11" s="1" customFormat="1" ht="22.5">
      <c r="A44" s="433"/>
      <c r="B44" s="413" t="s">
        <v>227</v>
      </c>
      <c r="C44" s="413" t="s">
        <v>420</v>
      </c>
      <c r="D44" s="413" t="s">
        <v>780</v>
      </c>
      <c r="E44" s="413" t="s">
        <v>781</v>
      </c>
      <c r="F44" s="413" t="s">
        <v>782</v>
      </c>
      <c r="G44" s="413" t="s">
        <v>230</v>
      </c>
      <c r="H44" s="414">
        <v>239499</v>
      </c>
      <c r="I44" s="415">
        <v>4200</v>
      </c>
      <c r="J44" s="413" t="s">
        <v>478</v>
      </c>
      <c r="K44" s="413" t="s">
        <v>17</v>
      </c>
    </row>
    <row r="45" spans="1:11" s="1" customFormat="1" ht="22.5">
      <c r="A45" s="574" t="s">
        <v>1259</v>
      </c>
      <c r="B45" s="574"/>
      <c r="C45" s="574"/>
      <c r="D45" s="574"/>
      <c r="E45" s="574"/>
      <c r="F45" s="574"/>
      <c r="G45" s="574"/>
      <c r="H45" s="575"/>
      <c r="I45" s="416">
        <f>SUM(I26:I44)</f>
        <v>578840</v>
      </c>
      <c r="J45" s="417"/>
      <c r="K45" s="418"/>
    </row>
    <row r="46" spans="1:11" s="1" customFormat="1" ht="22.5">
      <c r="A46" s="408"/>
      <c r="B46" s="408"/>
      <c r="C46" s="408"/>
      <c r="D46" s="408"/>
      <c r="E46" s="408"/>
      <c r="F46" s="408"/>
      <c r="G46" s="408"/>
      <c r="H46" s="408"/>
      <c r="I46" s="432"/>
      <c r="J46" s="408"/>
      <c r="K46" s="411"/>
    </row>
    <row r="47" spans="1:11" ht="22.5">
      <c r="A47" s="571" t="s">
        <v>310</v>
      </c>
      <c r="B47" s="572"/>
      <c r="C47" s="572"/>
      <c r="D47" s="572"/>
      <c r="E47" s="572"/>
      <c r="F47" s="572"/>
      <c r="G47" s="572"/>
      <c r="H47" s="573"/>
      <c r="I47" s="428">
        <v>578840</v>
      </c>
      <c r="J47" s="431"/>
      <c r="K47" s="431"/>
    </row>
    <row r="48" spans="1:11" ht="22.5">
      <c r="A48" s="413">
        <v>24</v>
      </c>
      <c r="B48" s="413" t="s">
        <v>227</v>
      </c>
      <c r="C48" s="413" t="s">
        <v>420</v>
      </c>
      <c r="D48" s="413" t="s">
        <v>783</v>
      </c>
      <c r="E48" s="413" t="s">
        <v>329</v>
      </c>
      <c r="F48" s="413" t="s">
        <v>329</v>
      </c>
      <c r="G48" s="413" t="s">
        <v>230</v>
      </c>
      <c r="H48" s="414">
        <v>239502</v>
      </c>
      <c r="I48" s="415">
        <v>17000</v>
      </c>
      <c r="J48" s="413" t="s">
        <v>379</v>
      </c>
      <c r="K48" s="413" t="s">
        <v>17</v>
      </c>
    </row>
    <row r="49" spans="1:11" ht="22.5">
      <c r="A49" s="395">
        <v>25</v>
      </c>
      <c r="B49" s="413" t="s">
        <v>227</v>
      </c>
      <c r="C49" s="413" t="s">
        <v>420</v>
      </c>
      <c r="D49" s="413" t="s">
        <v>784</v>
      </c>
      <c r="E49" s="413" t="s">
        <v>748</v>
      </c>
      <c r="F49" s="413" t="s">
        <v>331</v>
      </c>
      <c r="G49" s="413" t="s">
        <v>230</v>
      </c>
      <c r="H49" s="414">
        <v>239673</v>
      </c>
      <c r="I49" s="415">
        <v>26000</v>
      </c>
      <c r="J49" s="413" t="s">
        <v>478</v>
      </c>
      <c r="K49" s="413" t="s">
        <v>17</v>
      </c>
    </row>
    <row r="50" spans="1:11" ht="22.5">
      <c r="A50" s="395">
        <v>26</v>
      </c>
      <c r="B50" s="413" t="s">
        <v>227</v>
      </c>
      <c r="C50" s="413" t="s">
        <v>420</v>
      </c>
      <c r="D50" s="413" t="s">
        <v>785</v>
      </c>
      <c r="E50" s="413" t="s">
        <v>748</v>
      </c>
      <c r="F50" s="413" t="s">
        <v>748</v>
      </c>
      <c r="G50" s="413" t="s">
        <v>230</v>
      </c>
      <c r="H50" s="414">
        <v>239673</v>
      </c>
      <c r="I50" s="415">
        <v>19000</v>
      </c>
      <c r="J50" s="413" t="s">
        <v>428</v>
      </c>
      <c r="K50" s="413" t="s">
        <v>17</v>
      </c>
    </row>
    <row r="51" spans="1:11" ht="22.5">
      <c r="A51" s="395"/>
      <c r="B51" s="413"/>
      <c r="C51" s="413"/>
      <c r="D51" s="413"/>
      <c r="E51" s="413"/>
      <c r="F51" s="413" t="s">
        <v>759</v>
      </c>
      <c r="G51" s="413"/>
      <c r="H51" s="414"/>
      <c r="I51" s="415"/>
      <c r="J51" s="413"/>
      <c r="K51" s="413"/>
    </row>
    <row r="52" spans="1:11" ht="22.5">
      <c r="A52" s="395">
        <v>27</v>
      </c>
      <c r="B52" s="413" t="s">
        <v>227</v>
      </c>
      <c r="C52" s="413" t="s">
        <v>420</v>
      </c>
      <c r="D52" s="413" t="s">
        <v>786</v>
      </c>
      <c r="E52" s="413" t="s">
        <v>329</v>
      </c>
      <c r="F52" s="413" t="s">
        <v>329</v>
      </c>
      <c r="G52" s="413" t="s">
        <v>230</v>
      </c>
      <c r="H52" s="414">
        <v>240445</v>
      </c>
      <c r="I52" s="415">
        <v>18000</v>
      </c>
      <c r="J52" s="413" t="s">
        <v>389</v>
      </c>
      <c r="K52" s="413" t="s">
        <v>17</v>
      </c>
    </row>
    <row r="53" spans="1:11" ht="22.5">
      <c r="A53" s="395">
        <v>28</v>
      </c>
      <c r="B53" s="413" t="s">
        <v>227</v>
      </c>
      <c r="C53" s="413" t="s">
        <v>420</v>
      </c>
      <c r="D53" s="413" t="s">
        <v>787</v>
      </c>
      <c r="E53" s="413" t="s">
        <v>329</v>
      </c>
      <c r="F53" s="413" t="s">
        <v>788</v>
      </c>
      <c r="G53" s="413" t="s">
        <v>230</v>
      </c>
      <c r="H53" s="414">
        <v>240603</v>
      </c>
      <c r="I53" s="415">
        <v>4300</v>
      </c>
      <c r="J53" s="413" t="s">
        <v>389</v>
      </c>
      <c r="K53" s="413" t="s">
        <v>17</v>
      </c>
    </row>
    <row r="54" spans="1:11" ht="22.5">
      <c r="A54" s="395">
        <v>29</v>
      </c>
      <c r="B54" s="413" t="s">
        <v>227</v>
      </c>
      <c r="C54" s="413" t="s">
        <v>420</v>
      </c>
      <c r="D54" s="413" t="s">
        <v>789</v>
      </c>
      <c r="E54" s="413" t="s">
        <v>329</v>
      </c>
      <c r="F54" s="413" t="s">
        <v>788</v>
      </c>
      <c r="G54" s="413" t="s">
        <v>230</v>
      </c>
      <c r="H54" s="414">
        <v>240773</v>
      </c>
      <c r="I54" s="415">
        <v>4300</v>
      </c>
      <c r="J54" s="413" t="s">
        <v>428</v>
      </c>
      <c r="K54" s="413" t="s">
        <v>17</v>
      </c>
    </row>
    <row r="55" spans="1:11" ht="22.5">
      <c r="A55" s="395">
        <v>30</v>
      </c>
      <c r="B55" s="413" t="s">
        <v>227</v>
      </c>
      <c r="C55" s="413" t="s">
        <v>420</v>
      </c>
      <c r="D55" s="413" t="s">
        <v>790</v>
      </c>
      <c r="E55" s="413" t="s">
        <v>781</v>
      </c>
      <c r="F55" s="413" t="s">
        <v>782</v>
      </c>
      <c r="G55" s="413" t="s">
        <v>230</v>
      </c>
      <c r="H55" s="414">
        <v>240776</v>
      </c>
      <c r="I55" s="415">
        <v>23000</v>
      </c>
      <c r="J55" s="413" t="s">
        <v>428</v>
      </c>
      <c r="K55" s="413" t="s">
        <v>17</v>
      </c>
    </row>
    <row r="56" spans="1:11" ht="22.5">
      <c r="A56" s="395">
        <v>31</v>
      </c>
      <c r="B56" s="413" t="s">
        <v>227</v>
      </c>
      <c r="C56" s="413" t="s">
        <v>420</v>
      </c>
      <c r="D56" s="413" t="s">
        <v>791</v>
      </c>
      <c r="E56" s="413" t="s">
        <v>748</v>
      </c>
      <c r="F56" s="413" t="s">
        <v>748</v>
      </c>
      <c r="G56" s="413" t="s">
        <v>230</v>
      </c>
      <c r="H56" s="414">
        <v>240782</v>
      </c>
      <c r="I56" s="415">
        <v>21000</v>
      </c>
      <c r="J56" s="413" t="s">
        <v>428</v>
      </c>
      <c r="K56" s="413" t="s">
        <v>17</v>
      </c>
    </row>
    <row r="57" spans="1:11" ht="22.5">
      <c r="A57" s="395"/>
      <c r="B57" s="413"/>
      <c r="C57" s="413"/>
      <c r="D57" s="413"/>
      <c r="E57" s="413"/>
      <c r="F57" s="413" t="s">
        <v>759</v>
      </c>
      <c r="G57" s="413"/>
      <c r="H57" s="414"/>
      <c r="I57" s="415"/>
      <c r="J57" s="413"/>
      <c r="K57" s="413"/>
    </row>
    <row r="58" spans="1:11" ht="22.5">
      <c r="A58" s="395">
        <v>32</v>
      </c>
      <c r="B58" s="413" t="s">
        <v>227</v>
      </c>
      <c r="C58" s="413" t="s">
        <v>420</v>
      </c>
      <c r="D58" s="413" t="s">
        <v>792</v>
      </c>
      <c r="E58" s="413" t="s">
        <v>748</v>
      </c>
      <c r="F58" s="413" t="s">
        <v>331</v>
      </c>
      <c r="G58" s="413" t="s">
        <v>230</v>
      </c>
      <c r="H58" s="414">
        <v>241025</v>
      </c>
      <c r="I58" s="415">
        <v>22000</v>
      </c>
      <c r="J58" s="413" t="s">
        <v>389</v>
      </c>
      <c r="K58" s="413" t="s">
        <v>17</v>
      </c>
    </row>
    <row r="59" spans="1:11" ht="22.5">
      <c r="A59" s="395">
        <v>33</v>
      </c>
      <c r="B59" s="413" t="s">
        <v>227</v>
      </c>
      <c r="C59" s="413" t="s">
        <v>420</v>
      </c>
      <c r="D59" s="413" t="s">
        <v>793</v>
      </c>
      <c r="E59" s="413" t="s">
        <v>329</v>
      </c>
      <c r="F59" s="413" t="s">
        <v>788</v>
      </c>
      <c r="G59" s="413" t="s">
        <v>230</v>
      </c>
      <c r="H59" s="414">
        <v>241025</v>
      </c>
      <c r="I59" s="415">
        <v>4300</v>
      </c>
      <c r="J59" s="413" t="s">
        <v>389</v>
      </c>
      <c r="K59" s="413" t="s">
        <v>17</v>
      </c>
    </row>
    <row r="60" spans="1:11" ht="22.5">
      <c r="A60" s="395">
        <v>34</v>
      </c>
      <c r="B60" s="413" t="s">
        <v>227</v>
      </c>
      <c r="C60" s="413" t="s">
        <v>420</v>
      </c>
      <c r="D60" s="413" t="s">
        <v>794</v>
      </c>
      <c r="E60" s="413" t="s">
        <v>329</v>
      </c>
      <c r="F60" s="413" t="s">
        <v>788</v>
      </c>
      <c r="G60" s="413" t="s">
        <v>230</v>
      </c>
      <c r="H60" s="414">
        <v>241025</v>
      </c>
      <c r="I60" s="415">
        <v>4300</v>
      </c>
      <c r="J60" s="413" t="s">
        <v>389</v>
      </c>
      <c r="K60" s="413" t="s">
        <v>17</v>
      </c>
    </row>
    <row r="61" spans="1:11" ht="22.5">
      <c r="A61" s="395">
        <v>35</v>
      </c>
      <c r="B61" s="413" t="s">
        <v>227</v>
      </c>
      <c r="C61" s="413" t="s">
        <v>420</v>
      </c>
      <c r="D61" s="413" t="s">
        <v>796</v>
      </c>
      <c r="E61" s="413" t="s">
        <v>329</v>
      </c>
      <c r="F61" s="413" t="s">
        <v>795</v>
      </c>
      <c r="G61" s="413" t="s">
        <v>230</v>
      </c>
      <c r="H61" s="414">
        <v>241025</v>
      </c>
      <c r="I61" s="415">
        <v>7900</v>
      </c>
      <c r="J61" s="413" t="s">
        <v>428</v>
      </c>
      <c r="K61" s="413" t="s">
        <v>17</v>
      </c>
    </row>
    <row r="62" spans="1:11" ht="22.5">
      <c r="A62" s="395">
        <v>36</v>
      </c>
      <c r="B62" s="413" t="s">
        <v>227</v>
      </c>
      <c r="C62" s="413" t="s">
        <v>420</v>
      </c>
      <c r="D62" s="413" t="s">
        <v>797</v>
      </c>
      <c r="E62" s="413" t="s">
        <v>329</v>
      </c>
      <c r="F62" s="413" t="s">
        <v>788</v>
      </c>
      <c r="G62" s="413" t="s">
        <v>230</v>
      </c>
      <c r="H62" s="414">
        <v>241028</v>
      </c>
      <c r="I62" s="415">
        <v>4300</v>
      </c>
      <c r="J62" s="413" t="s">
        <v>478</v>
      </c>
      <c r="K62" s="413" t="s">
        <v>17</v>
      </c>
    </row>
    <row r="63" spans="1:11" ht="22.5">
      <c r="A63" s="395">
        <v>37</v>
      </c>
      <c r="B63" s="413" t="s">
        <v>227</v>
      </c>
      <c r="C63" s="413" t="s">
        <v>420</v>
      </c>
      <c r="D63" s="413" t="s">
        <v>798</v>
      </c>
      <c r="E63" s="413" t="s">
        <v>748</v>
      </c>
      <c r="F63" s="413" t="s">
        <v>331</v>
      </c>
      <c r="G63" s="413" t="s">
        <v>230</v>
      </c>
      <c r="H63" s="414">
        <v>241295</v>
      </c>
      <c r="I63" s="415">
        <v>29000</v>
      </c>
      <c r="J63" s="413" t="s">
        <v>428</v>
      </c>
      <c r="K63" s="413" t="s">
        <v>17</v>
      </c>
    </row>
    <row r="64" spans="1:11" ht="22.5">
      <c r="A64" s="395">
        <v>38</v>
      </c>
      <c r="B64" s="413" t="s">
        <v>227</v>
      </c>
      <c r="C64" s="413" t="s">
        <v>420</v>
      </c>
      <c r="D64" s="413" t="s">
        <v>799</v>
      </c>
      <c r="E64" s="413" t="s">
        <v>329</v>
      </c>
      <c r="F64" s="413" t="s">
        <v>329</v>
      </c>
      <c r="G64" s="413" t="s">
        <v>230</v>
      </c>
      <c r="H64" s="414">
        <v>241302</v>
      </c>
      <c r="I64" s="415">
        <v>12000</v>
      </c>
      <c r="J64" s="413" t="s">
        <v>389</v>
      </c>
      <c r="K64" s="413" t="s">
        <v>17</v>
      </c>
    </row>
    <row r="65" spans="1:11" ht="22.5">
      <c r="A65" s="395">
        <v>39</v>
      </c>
      <c r="B65" s="413" t="s">
        <v>227</v>
      </c>
      <c r="C65" s="413" t="s">
        <v>420</v>
      </c>
      <c r="D65" s="413" t="s">
        <v>800</v>
      </c>
      <c r="E65" s="413" t="s">
        <v>329</v>
      </c>
      <c r="F65" s="413" t="s">
        <v>329</v>
      </c>
      <c r="G65" s="413" t="s">
        <v>230</v>
      </c>
      <c r="H65" s="414">
        <v>241302</v>
      </c>
      <c r="I65" s="415">
        <v>7900</v>
      </c>
      <c r="J65" s="413" t="s">
        <v>389</v>
      </c>
      <c r="K65" s="413" t="s">
        <v>17</v>
      </c>
    </row>
    <row r="66" spans="1:11" ht="22.5">
      <c r="A66" s="395">
        <v>40</v>
      </c>
      <c r="B66" s="413" t="s">
        <v>227</v>
      </c>
      <c r="C66" s="413" t="s">
        <v>420</v>
      </c>
      <c r="D66" s="413" t="s">
        <v>1125</v>
      </c>
      <c r="E66" s="413" t="s">
        <v>329</v>
      </c>
      <c r="F66" s="413" t="s">
        <v>329</v>
      </c>
      <c r="G66" s="413" t="s">
        <v>230</v>
      </c>
      <c r="H66" s="414">
        <v>241514</v>
      </c>
      <c r="I66" s="415">
        <v>7600</v>
      </c>
      <c r="J66" s="413" t="s">
        <v>478</v>
      </c>
      <c r="K66" s="413" t="s">
        <v>17</v>
      </c>
    </row>
    <row r="67" spans="1:11" s="1" customFormat="1" ht="22.5">
      <c r="A67" s="574" t="s">
        <v>1259</v>
      </c>
      <c r="B67" s="574"/>
      <c r="C67" s="574"/>
      <c r="D67" s="574"/>
      <c r="E67" s="574"/>
      <c r="F67" s="574"/>
      <c r="G67" s="574"/>
      <c r="H67" s="575"/>
      <c r="I67" s="416">
        <f>SUM(I47:I66)</f>
        <v>810740</v>
      </c>
      <c r="J67" s="417"/>
      <c r="K67" s="418"/>
    </row>
    <row r="68" spans="1:11" ht="22.5">
      <c r="A68" s="557" t="s">
        <v>310</v>
      </c>
      <c r="B68" s="558"/>
      <c r="C68" s="558"/>
      <c r="D68" s="558"/>
      <c r="E68" s="558"/>
      <c r="F68" s="558"/>
      <c r="G68" s="558"/>
      <c r="H68" s="559"/>
      <c r="I68" s="412">
        <v>810740</v>
      </c>
      <c r="J68" s="395"/>
      <c r="K68" s="395"/>
    </row>
    <row r="69" spans="1:11" ht="22.5">
      <c r="A69" s="403">
        <v>41</v>
      </c>
      <c r="B69" s="413" t="s">
        <v>227</v>
      </c>
      <c r="C69" s="413" t="s">
        <v>420</v>
      </c>
      <c r="D69" s="413" t="s">
        <v>1126</v>
      </c>
      <c r="E69" s="413" t="s">
        <v>748</v>
      </c>
      <c r="F69" s="413" t="s">
        <v>748</v>
      </c>
      <c r="G69" s="413" t="s">
        <v>230</v>
      </c>
      <c r="H69" s="414">
        <v>241514</v>
      </c>
      <c r="I69" s="415">
        <v>20900</v>
      </c>
      <c r="J69" s="413" t="s">
        <v>478</v>
      </c>
      <c r="K69" s="413" t="s">
        <v>17</v>
      </c>
    </row>
    <row r="70" spans="1:11" ht="22.5">
      <c r="A70" s="403"/>
      <c r="B70" s="413"/>
      <c r="C70" s="413"/>
      <c r="D70" s="413"/>
      <c r="E70" s="413"/>
      <c r="F70" s="413" t="s">
        <v>759</v>
      </c>
      <c r="G70" s="413"/>
      <c r="H70" s="414"/>
      <c r="I70" s="415"/>
      <c r="J70" s="413"/>
      <c r="K70" s="413"/>
    </row>
    <row r="71" spans="1:11" ht="22.5">
      <c r="A71" s="395">
        <v>42</v>
      </c>
      <c r="B71" s="413" t="s">
        <v>227</v>
      </c>
      <c r="C71" s="413" t="s">
        <v>420</v>
      </c>
      <c r="D71" s="413" t="s">
        <v>1127</v>
      </c>
      <c r="E71" s="413" t="s">
        <v>748</v>
      </c>
      <c r="F71" s="413" t="s">
        <v>331</v>
      </c>
      <c r="G71" s="413" t="s">
        <v>230</v>
      </c>
      <c r="H71" s="414">
        <v>241596</v>
      </c>
      <c r="I71" s="415">
        <v>30000</v>
      </c>
      <c r="J71" s="413" t="s">
        <v>428</v>
      </c>
      <c r="K71" s="413" t="s">
        <v>17</v>
      </c>
    </row>
    <row r="72" spans="1:11" ht="22.5">
      <c r="A72" s="395">
        <v>43</v>
      </c>
      <c r="B72" s="413" t="s">
        <v>227</v>
      </c>
      <c r="C72" s="413" t="s">
        <v>420</v>
      </c>
      <c r="D72" s="413" t="s">
        <v>1128</v>
      </c>
      <c r="E72" s="413" t="s">
        <v>748</v>
      </c>
      <c r="F72" s="413" t="s">
        <v>331</v>
      </c>
      <c r="G72" s="413" t="s">
        <v>230</v>
      </c>
      <c r="H72" s="414">
        <v>241610</v>
      </c>
      <c r="I72" s="415">
        <v>30000</v>
      </c>
      <c r="J72" s="413" t="s">
        <v>389</v>
      </c>
      <c r="K72" s="413" t="s">
        <v>17</v>
      </c>
    </row>
    <row r="73" spans="1:11" ht="22.5">
      <c r="A73" s="395">
        <v>44</v>
      </c>
      <c r="B73" s="413" t="s">
        <v>227</v>
      </c>
      <c r="C73" s="413" t="s">
        <v>420</v>
      </c>
      <c r="D73" s="413" t="s">
        <v>1152</v>
      </c>
      <c r="E73" s="413" t="s">
        <v>1153</v>
      </c>
      <c r="F73" s="413" t="s">
        <v>1155</v>
      </c>
      <c r="G73" s="413" t="s">
        <v>230</v>
      </c>
      <c r="H73" s="414">
        <v>22544</v>
      </c>
      <c r="I73" s="415">
        <v>65000</v>
      </c>
      <c r="J73" s="413" t="s">
        <v>389</v>
      </c>
      <c r="K73" s="413" t="s">
        <v>17</v>
      </c>
    </row>
    <row r="74" spans="1:11" ht="22.5">
      <c r="A74" s="434"/>
      <c r="B74" s="413"/>
      <c r="C74" s="413"/>
      <c r="D74" s="413"/>
      <c r="E74" s="413" t="s">
        <v>1154</v>
      </c>
      <c r="F74" s="413" t="s">
        <v>1156</v>
      </c>
      <c r="G74" s="413"/>
      <c r="H74" s="414"/>
      <c r="I74" s="415"/>
      <c r="J74" s="413"/>
      <c r="K74" s="413"/>
    </row>
    <row r="75" spans="1:11" ht="22.5">
      <c r="A75" s="574" t="s">
        <v>1249</v>
      </c>
      <c r="B75" s="574"/>
      <c r="C75" s="574"/>
      <c r="D75" s="574"/>
      <c r="E75" s="574"/>
      <c r="F75" s="574"/>
      <c r="G75" s="574"/>
      <c r="H75" s="575"/>
      <c r="I75" s="416">
        <f>SUM(I68:I74)</f>
        <v>956640</v>
      </c>
      <c r="J75" s="417"/>
      <c r="K75" s="418"/>
    </row>
    <row r="76" spans="2:11" ht="18">
      <c r="B76" s="407"/>
      <c r="C76" s="407"/>
      <c r="D76" s="407"/>
      <c r="E76" s="407"/>
      <c r="F76" s="407"/>
      <c r="G76" s="407"/>
      <c r="H76" s="407"/>
      <c r="I76" s="407"/>
      <c r="J76" s="407"/>
      <c r="K76" s="407"/>
    </row>
    <row r="77" spans="2:11" ht="18">
      <c r="B77" s="407"/>
      <c r="C77" s="407"/>
      <c r="D77" s="407"/>
      <c r="E77" s="407"/>
      <c r="F77" s="407"/>
      <c r="G77" s="407"/>
      <c r="H77" s="407"/>
      <c r="I77" s="407"/>
      <c r="J77" s="407"/>
      <c r="K77" s="407"/>
    </row>
    <row r="78" spans="2:11" ht="18">
      <c r="B78" s="407"/>
      <c r="C78" s="407"/>
      <c r="D78" s="407"/>
      <c r="E78" s="407"/>
      <c r="F78" s="407"/>
      <c r="G78" s="407"/>
      <c r="H78" s="407"/>
      <c r="I78" s="407"/>
      <c r="J78" s="407"/>
      <c r="K78" s="407"/>
    </row>
    <row r="79" spans="2:11" ht="18">
      <c r="B79" s="407"/>
      <c r="C79" s="407"/>
      <c r="D79" s="407"/>
      <c r="E79" s="407"/>
      <c r="F79" s="407"/>
      <c r="G79" s="407"/>
      <c r="H79" s="407"/>
      <c r="I79" s="407"/>
      <c r="J79" s="407"/>
      <c r="K79" s="407"/>
    </row>
    <row r="80" spans="2:11" ht="18">
      <c r="B80" s="407"/>
      <c r="C80" s="407"/>
      <c r="D80" s="407"/>
      <c r="E80" s="407"/>
      <c r="F80" s="407"/>
      <c r="G80" s="407"/>
      <c r="H80" s="407"/>
      <c r="I80" s="407"/>
      <c r="J80" s="407"/>
      <c r="K80" s="407"/>
    </row>
    <row r="81" spans="2:11" ht="18">
      <c r="B81" s="407"/>
      <c r="C81" s="407"/>
      <c r="D81" s="407"/>
      <c r="E81" s="407"/>
      <c r="F81" s="407"/>
      <c r="G81" s="407"/>
      <c r="H81" s="407"/>
      <c r="I81" s="407"/>
      <c r="J81" s="407"/>
      <c r="K81" s="407"/>
    </row>
    <row r="82" spans="2:11" ht="18">
      <c r="B82" s="407"/>
      <c r="C82" s="407"/>
      <c r="D82" s="407"/>
      <c r="E82" s="407"/>
      <c r="F82" s="407"/>
      <c r="G82" s="407"/>
      <c r="H82" s="407"/>
      <c r="I82" s="407"/>
      <c r="J82" s="407"/>
      <c r="K82" s="407"/>
    </row>
    <row r="83" spans="2:11" ht="18">
      <c r="B83" s="407"/>
      <c r="C83" s="407"/>
      <c r="D83" s="407"/>
      <c r="E83" s="407"/>
      <c r="F83" s="407"/>
      <c r="G83" s="407"/>
      <c r="H83" s="407"/>
      <c r="I83" s="407"/>
      <c r="J83" s="407"/>
      <c r="K83" s="407"/>
    </row>
    <row r="84" spans="2:11" ht="18">
      <c r="B84" s="407"/>
      <c r="C84" s="407"/>
      <c r="D84" s="407"/>
      <c r="E84" s="407"/>
      <c r="F84" s="407"/>
      <c r="G84" s="407"/>
      <c r="H84" s="407"/>
      <c r="I84" s="407"/>
      <c r="J84" s="407"/>
      <c r="K84" s="407"/>
    </row>
    <row r="85" spans="2:11" ht="18">
      <c r="B85" s="407"/>
      <c r="C85" s="407"/>
      <c r="D85" s="407"/>
      <c r="E85" s="407"/>
      <c r="F85" s="407"/>
      <c r="G85" s="407"/>
      <c r="H85" s="407"/>
      <c r="I85" s="407"/>
      <c r="J85" s="407"/>
      <c r="K85" s="407"/>
    </row>
    <row r="86" spans="2:11" ht="18">
      <c r="B86" s="407"/>
      <c r="C86" s="407"/>
      <c r="D86" s="407"/>
      <c r="E86" s="407"/>
      <c r="F86" s="407"/>
      <c r="G86" s="407"/>
      <c r="H86" s="407"/>
      <c r="I86" s="407"/>
      <c r="J86" s="407"/>
      <c r="K86" s="407"/>
    </row>
    <row r="87" spans="2:11" ht="18">
      <c r="B87" s="407"/>
      <c r="C87" s="407"/>
      <c r="D87" s="407"/>
      <c r="E87" s="407"/>
      <c r="F87" s="407"/>
      <c r="G87" s="407"/>
      <c r="H87" s="407"/>
      <c r="I87" s="407"/>
      <c r="J87" s="407"/>
      <c r="K87" s="407"/>
    </row>
    <row r="88" spans="2:11" ht="18">
      <c r="B88" s="407"/>
      <c r="C88" s="407"/>
      <c r="D88" s="407"/>
      <c r="E88" s="407"/>
      <c r="F88" s="407"/>
      <c r="G88" s="407"/>
      <c r="H88" s="407"/>
      <c r="I88" s="407"/>
      <c r="J88" s="407"/>
      <c r="K88" s="407"/>
    </row>
    <row r="89" spans="2:11" ht="18">
      <c r="B89" s="407"/>
      <c r="C89" s="407"/>
      <c r="D89" s="407"/>
      <c r="E89" s="407"/>
      <c r="F89" s="407"/>
      <c r="G89" s="407"/>
      <c r="H89" s="407"/>
      <c r="I89" s="407"/>
      <c r="J89" s="407"/>
      <c r="K89" s="407"/>
    </row>
    <row r="90" spans="2:11" ht="18">
      <c r="B90" s="407"/>
      <c r="C90" s="407"/>
      <c r="D90" s="407"/>
      <c r="E90" s="407"/>
      <c r="F90" s="407"/>
      <c r="G90" s="407"/>
      <c r="H90" s="407"/>
      <c r="I90" s="407"/>
      <c r="J90" s="407"/>
      <c r="K90" s="407"/>
    </row>
    <row r="91" spans="2:11" ht="18">
      <c r="B91" s="407"/>
      <c r="C91" s="407"/>
      <c r="D91" s="407"/>
      <c r="E91" s="407"/>
      <c r="F91" s="407"/>
      <c r="G91" s="407"/>
      <c r="H91" s="407"/>
      <c r="I91" s="407"/>
      <c r="J91" s="407"/>
      <c r="K91" s="407"/>
    </row>
    <row r="92" spans="2:11" ht="18">
      <c r="B92" s="407"/>
      <c r="C92" s="407"/>
      <c r="D92" s="407"/>
      <c r="E92" s="407"/>
      <c r="F92" s="407"/>
      <c r="G92" s="407"/>
      <c r="H92" s="407"/>
      <c r="I92" s="407"/>
      <c r="J92" s="407"/>
      <c r="K92" s="407"/>
    </row>
    <row r="93" spans="2:11" ht="18">
      <c r="B93" s="407"/>
      <c r="C93" s="407"/>
      <c r="D93" s="407"/>
      <c r="E93" s="407"/>
      <c r="F93" s="407"/>
      <c r="G93" s="407"/>
      <c r="H93" s="407"/>
      <c r="I93" s="407"/>
      <c r="J93" s="407"/>
      <c r="K93" s="407"/>
    </row>
    <row r="94" spans="2:11" ht="18">
      <c r="B94" s="407"/>
      <c r="C94" s="407"/>
      <c r="D94" s="407"/>
      <c r="E94" s="407"/>
      <c r="F94" s="407"/>
      <c r="G94" s="407"/>
      <c r="H94" s="407"/>
      <c r="I94" s="407"/>
      <c r="J94" s="407"/>
      <c r="K94" s="407"/>
    </row>
  </sheetData>
  <sheetProtection/>
  <mergeCells count="9">
    <mergeCell ref="A1:K1"/>
    <mergeCell ref="A2:K2"/>
    <mergeCell ref="A45:H45"/>
    <mergeCell ref="A25:H25"/>
    <mergeCell ref="A75:H75"/>
    <mergeCell ref="A67:H67"/>
    <mergeCell ref="A26:H26"/>
    <mergeCell ref="A47:H47"/>
    <mergeCell ref="A68:H68"/>
  </mergeCells>
  <printOptions/>
  <pageMargins left="0.03937007874015748" right="0.03937007874015748" top="0.7480314960629921" bottom="0.7480314960629921" header="0.31496062992125984" footer="0.31496062992125984"/>
  <pageSetup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SheetLayoutView="100" zoomScalePageLayoutView="0" workbookViewId="0" topLeftCell="A1">
      <selection activeCell="J16" sqref="J16"/>
    </sheetView>
  </sheetViews>
  <sheetFormatPr defaultColWidth="9.00390625" defaultRowHeight="15"/>
  <cols>
    <col min="1" max="1" width="5.140625" style="422" customWidth="1"/>
    <col min="2" max="2" width="13.421875" style="422" customWidth="1"/>
    <col min="3" max="3" width="11.57421875" style="422" customWidth="1"/>
    <col min="4" max="4" width="12.140625" style="422" customWidth="1"/>
    <col min="5" max="5" width="13.421875" style="422" customWidth="1"/>
    <col min="6" max="6" width="17.140625" style="422" customWidth="1"/>
    <col min="7" max="7" width="10.00390625" style="422" customWidth="1"/>
    <col min="8" max="8" width="11.140625" style="422" customWidth="1"/>
    <col min="9" max="9" width="11.57421875" style="423" customWidth="1"/>
    <col min="10" max="10" width="12.57421875" style="422" customWidth="1"/>
    <col min="11" max="11" width="10.00390625" style="422" customWidth="1"/>
    <col min="12" max="16384" width="9.00390625" style="407" customWidth="1"/>
  </cols>
  <sheetData>
    <row r="1" spans="1:11" ht="22.5">
      <c r="A1" s="563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</row>
    <row r="2" spans="1:11" ht="22.5">
      <c r="A2" s="563" t="s">
        <v>218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</row>
    <row r="3" spans="1:11" s="1" customFormat="1" ht="22.5">
      <c r="A3" s="408"/>
      <c r="B3" s="408"/>
      <c r="C3" s="408"/>
      <c r="D3" s="408"/>
      <c r="E3" s="408"/>
      <c r="F3" s="408"/>
      <c r="G3" s="408"/>
      <c r="H3" s="408"/>
      <c r="I3" s="409"/>
      <c r="J3" s="410"/>
      <c r="K3" s="411"/>
    </row>
    <row r="4" spans="1:11" ht="22.5">
      <c r="A4" s="395" t="s">
        <v>219</v>
      </c>
      <c r="B4" s="395" t="s">
        <v>25</v>
      </c>
      <c r="C4" s="395" t="s">
        <v>225</v>
      </c>
      <c r="D4" s="395" t="s">
        <v>220</v>
      </c>
      <c r="E4" s="395" t="s">
        <v>221</v>
      </c>
      <c r="F4" s="395" t="s">
        <v>222</v>
      </c>
      <c r="G4" s="395" t="s">
        <v>223</v>
      </c>
      <c r="H4" s="395" t="s">
        <v>223</v>
      </c>
      <c r="I4" s="412" t="s">
        <v>27</v>
      </c>
      <c r="J4" s="395" t="s">
        <v>224</v>
      </c>
      <c r="K4" s="395" t="s">
        <v>60</v>
      </c>
    </row>
    <row r="5" spans="1:11" s="1" customFormat="1" ht="22.5">
      <c r="A5" s="413">
        <v>1</v>
      </c>
      <c r="B5" s="413" t="s">
        <v>227</v>
      </c>
      <c r="C5" s="413" t="s">
        <v>381</v>
      </c>
      <c r="D5" s="413" t="s">
        <v>1078</v>
      </c>
      <c r="E5" s="413" t="s">
        <v>1077</v>
      </c>
      <c r="F5" s="413" t="s">
        <v>1077</v>
      </c>
      <c r="G5" s="413" t="s">
        <v>230</v>
      </c>
      <c r="H5" s="414">
        <v>240579</v>
      </c>
      <c r="I5" s="415">
        <v>5500</v>
      </c>
      <c r="J5" s="413" t="s">
        <v>379</v>
      </c>
      <c r="K5" s="413" t="s">
        <v>17</v>
      </c>
    </row>
    <row r="6" spans="1:11" s="1" customFormat="1" ht="22.5">
      <c r="A6" s="413">
        <v>2</v>
      </c>
      <c r="B6" s="413" t="s">
        <v>227</v>
      </c>
      <c r="C6" s="413" t="s">
        <v>381</v>
      </c>
      <c r="D6" s="413" t="s">
        <v>1084</v>
      </c>
      <c r="E6" s="413" t="s">
        <v>1085</v>
      </c>
      <c r="F6" s="413" t="s">
        <v>1085</v>
      </c>
      <c r="G6" s="413" t="s">
        <v>230</v>
      </c>
      <c r="H6" s="414">
        <v>240074</v>
      </c>
      <c r="I6" s="415">
        <v>3500</v>
      </c>
      <c r="J6" s="413" t="s">
        <v>379</v>
      </c>
      <c r="K6" s="413" t="s">
        <v>17</v>
      </c>
    </row>
    <row r="7" spans="1:11" s="1" customFormat="1" ht="22.5">
      <c r="A7" s="413">
        <v>3</v>
      </c>
      <c r="B7" s="413" t="s">
        <v>227</v>
      </c>
      <c r="C7" s="413" t="s">
        <v>381</v>
      </c>
      <c r="D7" s="413" t="s">
        <v>1086</v>
      </c>
      <c r="E7" s="413" t="s">
        <v>1087</v>
      </c>
      <c r="F7" s="413" t="s">
        <v>1087</v>
      </c>
      <c r="G7" s="413" t="s">
        <v>230</v>
      </c>
      <c r="H7" s="414">
        <v>240074</v>
      </c>
      <c r="I7" s="415">
        <v>6500</v>
      </c>
      <c r="J7" s="413" t="s">
        <v>379</v>
      </c>
      <c r="K7" s="413" t="s">
        <v>17</v>
      </c>
    </row>
    <row r="8" spans="1:11" s="1" customFormat="1" ht="22.5">
      <c r="A8" s="413">
        <v>4</v>
      </c>
      <c r="B8" s="413" t="s">
        <v>227</v>
      </c>
      <c r="C8" s="413" t="s">
        <v>381</v>
      </c>
      <c r="D8" s="413" t="s">
        <v>1088</v>
      </c>
      <c r="E8" s="413" t="s">
        <v>1151</v>
      </c>
      <c r="F8" s="413" t="s">
        <v>1151</v>
      </c>
      <c r="G8" s="413" t="s">
        <v>230</v>
      </c>
      <c r="H8" s="414">
        <v>240074</v>
      </c>
      <c r="I8" s="415">
        <v>13000</v>
      </c>
      <c r="J8" s="413" t="s">
        <v>379</v>
      </c>
      <c r="K8" s="413" t="s">
        <v>17</v>
      </c>
    </row>
    <row r="9" spans="1:11" s="1" customFormat="1" ht="22.5">
      <c r="A9" s="413">
        <v>5</v>
      </c>
      <c r="B9" s="413" t="s">
        <v>227</v>
      </c>
      <c r="C9" s="413" t="s">
        <v>381</v>
      </c>
      <c r="D9" s="413" t="s">
        <v>1090</v>
      </c>
      <c r="E9" s="413" t="s">
        <v>1089</v>
      </c>
      <c r="F9" s="413" t="s">
        <v>1089</v>
      </c>
      <c r="G9" s="413" t="s">
        <v>230</v>
      </c>
      <c r="H9" s="414">
        <v>240074</v>
      </c>
      <c r="I9" s="415">
        <v>5500</v>
      </c>
      <c r="J9" s="413" t="s">
        <v>379</v>
      </c>
      <c r="K9" s="413" t="s">
        <v>17</v>
      </c>
    </row>
    <row r="10" spans="1:11" s="1" customFormat="1" ht="22.5">
      <c r="A10" s="574" t="s">
        <v>1250</v>
      </c>
      <c r="B10" s="574"/>
      <c r="C10" s="574"/>
      <c r="D10" s="574"/>
      <c r="E10" s="574"/>
      <c r="F10" s="574"/>
      <c r="G10" s="574"/>
      <c r="H10" s="575"/>
      <c r="I10" s="416">
        <f>SUM(I5:I9)</f>
        <v>34000</v>
      </c>
      <c r="J10" s="417"/>
      <c r="K10" s="418"/>
    </row>
  </sheetData>
  <sheetProtection/>
  <mergeCells count="3">
    <mergeCell ref="A1:K1"/>
    <mergeCell ref="A2:K2"/>
    <mergeCell ref="A10:H10"/>
  </mergeCells>
  <printOptions/>
  <pageMargins left="0.03937007874015748" right="0.03937007874015748" top="0.7480314960629921" bottom="0.7480314960629921" header="0.31496062992125984" footer="0.31496062992125984"/>
  <pageSetup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K45"/>
  <sheetViews>
    <sheetView view="pageBreakPreview" zoomScaleSheetLayoutView="100" zoomScalePageLayoutView="0" workbookViewId="0" topLeftCell="A1">
      <selection activeCell="A8" sqref="A8"/>
    </sheetView>
  </sheetViews>
  <sheetFormatPr defaultColWidth="9.00390625" defaultRowHeight="15"/>
  <cols>
    <col min="1" max="1" width="5.7109375" style="422" customWidth="1"/>
    <col min="2" max="2" width="15.140625" style="422" customWidth="1"/>
    <col min="3" max="3" width="14.28125" style="422" customWidth="1"/>
    <col min="4" max="4" width="12.7109375" style="422" customWidth="1"/>
    <col min="5" max="5" width="13.421875" style="422" customWidth="1"/>
    <col min="6" max="6" width="18.00390625" style="422" customWidth="1"/>
    <col min="7" max="7" width="10.28125" style="422" customWidth="1"/>
    <col min="8" max="8" width="11.140625" style="422" customWidth="1"/>
    <col min="9" max="9" width="12.140625" style="423" customWidth="1"/>
    <col min="10" max="10" width="13.57421875" style="422" customWidth="1"/>
    <col min="11" max="11" width="10.00390625" style="422" customWidth="1"/>
    <col min="12" max="16384" width="9.00390625" style="407" customWidth="1"/>
  </cols>
  <sheetData>
    <row r="1" spans="1:11" ht="22.5">
      <c r="A1" s="563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</row>
    <row r="2" spans="1:11" ht="22.5">
      <c r="A2" s="563" t="s">
        <v>218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</row>
    <row r="3" spans="1:11" s="1" customFormat="1" ht="22.5">
      <c r="A3" s="408"/>
      <c r="B3" s="408"/>
      <c r="C3" s="408"/>
      <c r="D3" s="408"/>
      <c r="E3" s="408"/>
      <c r="F3" s="408"/>
      <c r="G3" s="408"/>
      <c r="H3" s="408"/>
      <c r="I3" s="409"/>
      <c r="J3" s="410"/>
      <c r="K3" s="411"/>
    </row>
    <row r="4" spans="1:11" ht="22.5">
      <c r="A4" s="395" t="s">
        <v>219</v>
      </c>
      <c r="B4" s="395" t="s">
        <v>25</v>
      </c>
      <c r="C4" s="395" t="s">
        <v>225</v>
      </c>
      <c r="D4" s="395" t="s">
        <v>220</v>
      </c>
      <c r="E4" s="395" t="s">
        <v>221</v>
      </c>
      <c r="F4" s="395" t="s">
        <v>222</v>
      </c>
      <c r="G4" s="395" t="s">
        <v>223</v>
      </c>
      <c r="H4" s="395" t="s">
        <v>223</v>
      </c>
      <c r="I4" s="412" t="s">
        <v>27</v>
      </c>
      <c r="J4" s="395" t="s">
        <v>224</v>
      </c>
      <c r="K4" s="395" t="s">
        <v>60</v>
      </c>
    </row>
    <row r="5" spans="1:11" s="1" customFormat="1" ht="22.5">
      <c r="A5" s="413">
        <v>1</v>
      </c>
      <c r="B5" s="413" t="s">
        <v>227</v>
      </c>
      <c r="C5" s="413" t="s">
        <v>395</v>
      </c>
      <c r="D5" s="413" t="s">
        <v>1025</v>
      </c>
      <c r="E5" s="413" t="s">
        <v>1027</v>
      </c>
      <c r="F5" s="413" t="s">
        <v>1027</v>
      </c>
      <c r="G5" s="413" t="s">
        <v>230</v>
      </c>
      <c r="H5" s="414">
        <v>238925</v>
      </c>
      <c r="I5" s="415"/>
      <c r="J5" s="413" t="s">
        <v>389</v>
      </c>
      <c r="K5" s="413" t="s">
        <v>17</v>
      </c>
    </row>
    <row r="6" spans="1:11" s="1" customFormat="1" ht="22.5">
      <c r="A6" s="413">
        <v>2</v>
      </c>
      <c r="B6" s="413" t="s">
        <v>227</v>
      </c>
      <c r="C6" s="413" t="s">
        <v>395</v>
      </c>
      <c r="D6" s="413" t="s">
        <v>1032</v>
      </c>
      <c r="E6" s="413" t="s">
        <v>1027</v>
      </c>
      <c r="F6" s="413" t="s">
        <v>1027</v>
      </c>
      <c r="G6" s="413" t="s">
        <v>230</v>
      </c>
      <c r="H6" s="414">
        <v>238827</v>
      </c>
      <c r="I6" s="415"/>
      <c r="J6" s="413" t="s">
        <v>389</v>
      </c>
      <c r="K6" s="413" t="s">
        <v>17</v>
      </c>
    </row>
    <row r="7" spans="1:11" s="1" customFormat="1" ht="22.5">
      <c r="A7" s="413">
        <v>3</v>
      </c>
      <c r="B7" s="413" t="s">
        <v>227</v>
      </c>
      <c r="C7" s="413" t="s">
        <v>1016</v>
      </c>
      <c r="D7" s="413" t="s">
        <v>1017</v>
      </c>
      <c r="E7" s="413" t="s">
        <v>1018</v>
      </c>
      <c r="F7" s="413" t="s">
        <v>1018</v>
      </c>
      <c r="G7" s="413" t="s">
        <v>230</v>
      </c>
      <c r="H7" s="414">
        <v>238688</v>
      </c>
      <c r="I7" s="415"/>
      <c r="J7" s="413" t="s">
        <v>389</v>
      </c>
      <c r="K7" s="413" t="s">
        <v>17</v>
      </c>
    </row>
    <row r="8" spans="1:11" s="1" customFormat="1" ht="22.5">
      <c r="A8" s="413"/>
      <c r="B8" s="413"/>
      <c r="C8" s="413"/>
      <c r="D8" s="413"/>
      <c r="E8" s="413"/>
      <c r="F8" s="413"/>
      <c r="G8" s="413"/>
      <c r="H8" s="414"/>
      <c r="I8" s="415"/>
      <c r="J8" s="413"/>
      <c r="K8" s="413"/>
    </row>
    <row r="9" spans="1:11" s="1" customFormat="1" ht="22.5">
      <c r="A9" s="413"/>
      <c r="B9" s="413"/>
      <c r="C9" s="413"/>
      <c r="D9" s="413"/>
      <c r="E9" s="413"/>
      <c r="F9" s="413"/>
      <c r="G9" s="413"/>
      <c r="H9" s="414"/>
      <c r="I9" s="415"/>
      <c r="J9" s="413"/>
      <c r="K9" s="413"/>
    </row>
    <row r="10" spans="1:11" s="1" customFormat="1" ht="22.5">
      <c r="A10" s="413"/>
      <c r="B10" s="413"/>
      <c r="C10" s="413"/>
      <c r="D10" s="413"/>
      <c r="E10" s="413"/>
      <c r="F10" s="413"/>
      <c r="G10" s="413"/>
      <c r="H10" s="413"/>
      <c r="I10" s="415"/>
      <c r="J10" s="413"/>
      <c r="K10" s="413"/>
    </row>
    <row r="11" spans="1:11" s="1" customFormat="1" ht="22.5">
      <c r="A11" s="413"/>
      <c r="B11" s="413"/>
      <c r="C11" s="413"/>
      <c r="D11" s="413"/>
      <c r="E11" s="413"/>
      <c r="F11" s="413"/>
      <c r="G11" s="413"/>
      <c r="H11" s="414"/>
      <c r="I11" s="415"/>
      <c r="J11" s="413"/>
      <c r="K11" s="413"/>
    </row>
    <row r="12" spans="1:11" s="1" customFormat="1" ht="22.5">
      <c r="A12" s="413"/>
      <c r="B12" s="413"/>
      <c r="C12" s="413"/>
      <c r="D12" s="413"/>
      <c r="E12" s="413"/>
      <c r="F12" s="413"/>
      <c r="G12" s="413"/>
      <c r="H12" s="413"/>
      <c r="I12" s="415"/>
      <c r="J12" s="413"/>
      <c r="K12" s="413"/>
    </row>
    <row r="13" spans="1:11" s="1" customFormat="1" ht="22.5">
      <c r="A13" s="413"/>
      <c r="B13" s="413"/>
      <c r="C13" s="413"/>
      <c r="D13" s="413"/>
      <c r="E13" s="413"/>
      <c r="F13" s="413"/>
      <c r="G13" s="413"/>
      <c r="H13" s="414"/>
      <c r="I13" s="415"/>
      <c r="J13" s="413"/>
      <c r="K13" s="413"/>
    </row>
    <row r="14" spans="1:11" s="1" customFormat="1" ht="22.5">
      <c r="A14" s="413"/>
      <c r="B14" s="413"/>
      <c r="C14" s="413"/>
      <c r="D14" s="413"/>
      <c r="E14" s="413"/>
      <c r="F14" s="413"/>
      <c r="G14" s="413"/>
      <c r="H14" s="413"/>
      <c r="I14" s="415"/>
      <c r="J14" s="413"/>
      <c r="K14" s="413"/>
    </row>
    <row r="15" spans="1:11" s="1" customFormat="1" ht="22.5">
      <c r="A15" s="413"/>
      <c r="B15" s="413"/>
      <c r="C15" s="413"/>
      <c r="D15" s="413"/>
      <c r="E15" s="413"/>
      <c r="F15" s="413"/>
      <c r="G15" s="413"/>
      <c r="H15" s="414"/>
      <c r="I15" s="415"/>
      <c r="J15" s="413"/>
      <c r="K15" s="413"/>
    </row>
    <row r="16" spans="1:11" s="1" customFormat="1" ht="22.5">
      <c r="A16" s="413"/>
      <c r="B16" s="413"/>
      <c r="C16" s="413"/>
      <c r="D16" s="413"/>
      <c r="E16" s="413"/>
      <c r="F16" s="413"/>
      <c r="G16" s="413"/>
      <c r="H16" s="413"/>
      <c r="I16" s="415"/>
      <c r="J16" s="413"/>
      <c r="K16" s="413"/>
    </row>
    <row r="17" spans="1:11" s="1" customFormat="1" ht="22.5">
      <c r="A17" s="413"/>
      <c r="B17" s="413"/>
      <c r="C17" s="413"/>
      <c r="D17" s="413"/>
      <c r="E17" s="413"/>
      <c r="F17" s="413"/>
      <c r="G17" s="413"/>
      <c r="H17" s="414"/>
      <c r="I17" s="415"/>
      <c r="J17" s="413"/>
      <c r="K17" s="413"/>
    </row>
    <row r="18" spans="1:11" s="1" customFormat="1" ht="22.5">
      <c r="A18" s="413"/>
      <c r="B18" s="413"/>
      <c r="C18" s="413"/>
      <c r="D18" s="413"/>
      <c r="E18" s="413"/>
      <c r="F18" s="413"/>
      <c r="G18" s="413"/>
      <c r="H18" s="413"/>
      <c r="I18" s="415"/>
      <c r="J18" s="413"/>
      <c r="K18" s="413"/>
    </row>
    <row r="19" spans="1:11" s="1" customFormat="1" ht="22.5">
      <c r="A19" s="413"/>
      <c r="B19" s="413"/>
      <c r="C19" s="413"/>
      <c r="D19" s="413"/>
      <c r="E19" s="413"/>
      <c r="F19" s="413"/>
      <c r="G19" s="413"/>
      <c r="H19" s="414"/>
      <c r="I19" s="415"/>
      <c r="J19" s="413"/>
      <c r="K19" s="413"/>
    </row>
    <row r="20" spans="1:11" s="1" customFormat="1" ht="22.5">
      <c r="A20" s="413"/>
      <c r="B20" s="413"/>
      <c r="C20" s="413"/>
      <c r="D20" s="413"/>
      <c r="E20" s="413"/>
      <c r="F20" s="413"/>
      <c r="G20" s="413"/>
      <c r="H20" s="413"/>
      <c r="I20" s="415"/>
      <c r="J20" s="413"/>
      <c r="K20" s="413"/>
    </row>
    <row r="21" spans="1:11" s="1" customFormat="1" ht="22.5">
      <c r="A21" s="413"/>
      <c r="B21" s="413"/>
      <c r="C21" s="413"/>
      <c r="D21" s="413"/>
      <c r="E21" s="413"/>
      <c r="F21" s="413"/>
      <c r="G21" s="413"/>
      <c r="H21" s="413"/>
      <c r="I21" s="415"/>
      <c r="J21" s="413"/>
      <c r="K21" s="413"/>
    </row>
    <row r="22" spans="1:11" s="1" customFormat="1" ht="22.5">
      <c r="A22" s="574" t="s">
        <v>226</v>
      </c>
      <c r="B22" s="574"/>
      <c r="C22" s="574"/>
      <c r="D22" s="574"/>
      <c r="E22" s="574"/>
      <c r="F22" s="574"/>
      <c r="G22" s="574"/>
      <c r="H22" s="575"/>
      <c r="I22" s="424"/>
      <c r="J22" s="417"/>
      <c r="K22" s="418"/>
    </row>
    <row r="23" spans="1:11" s="1" customFormat="1" ht="22.5">
      <c r="A23" s="408"/>
      <c r="B23" s="408"/>
      <c r="C23" s="408"/>
      <c r="D23" s="408"/>
      <c r="E23" s="408"/>
      <c r="F23" s="408"/>
      <c r="G23" s="408"/>
      <c r="H23" s="408"/>
      <c r="I23" s="409"/>
      <c r="J23" s="408"/>
      <c r="K23" s="411"/>
    </row>
    <row r="24" spans="1:11" s="1" customFormat="1" ht="22.5">
      <c r="A24" s="408"/>
      <c r="B24" s="408"/>
      <c r="C24" s="408"/>
      <c r="D24" s="408"/>
      <c r="E24" s="408"/>
      <c r="F24" s="408"/>
      <c r="G24" s="408"/>
      <c r="H24" s="408"/>
      <c r="I24" s="409"/>
      <c r="J24" s="410"/>
      <c r="K24" s="411"/>
    </row>
    <row r="25" spans="1:11" ht="22.5">
      <c r="A25" s="395" t="s">
        <v>219</v>
      </c>
      <c r="B25" s="395" t="s">
        <v>25</v>
      </c>
      <c r="C25" s="395" t="s">
        <v>225</v>
      </c>
      <c r="D25" s="395" t="s">
        <v>220</v>
      </c>
      <c r="E25" s="395" t="s">
        <v>221</v>
      </c>
      <c r="F25" s="395" t="s">
        <v>222</v>
      </c>
      <c r="G25" s="395" t="s">
        <v>223</v>
      </c>
      <c r="H25" s="395" t="s">
        <v>223</v>
      </c>
      <c r="I25" s="412" t="s">
        <v>27</v>
      </c>
      <c r="J25" s="395" t="s">
        <v>224</v>
      </c>
      <c r="K25" s="395" t="s">
        <v>60</v>
      </c>
    </row>
    <row r="26" spans="1:11" s="1" customFormat="1" ht="22.5">
      <c r="A26" s="413"/>
      <c r="B26" s="413"/>
      <c r="C26" s="413"/>
      <c r="D26" s="413"/>
      <c r="E26" s="413"/>
      <c r="F26" s="413"/>
      <c r="G26" s="413"/>
      <c r="H26" s="413"/>
      <c r="I26" s="415"/>
      <c r="J26" s="413"/>
      <c r="K26" s="413"/>
    </row>
    <row r="27" spans="1:11" s="1" customFormat="1" ht="22.5">
      <c r="A27" s="413"/>
      <c r="B27" s="413"/>
      <c r="C27" s="413"/>
      <c r="D27" s="413"/>
      <c r="E27" s="413"/>
      <c r="F27" s="413"/>
      <c r="G27" s="413"/>
      <c r="H27" s="414"/>
      <c r="I27" s="415"/>
      <c r="J27" s="413"/>
      <c r="K27" s="413"/>
    </row>
    <row r="28" spans="1:11" s="1" customFormat="1" ht="22.5">
      <c r="A28" s="413"/>
      <c r="B28" s="413"/>
      <c r="C28" s="413"/>
      <c r="D28" s="413"/>
      <c r="E28" s="413"/>
      <c r="F28" s="413"/>
      <c r="G28" s="413"/>
      <c r="H28" s="413"/>
      <c r="I28" s="415"/>
      <c r="J28" s="413"/>
      <c r="K28" s="413"/>
    </row>
    <row r="29" spans="1:11" s="1" customFormat="1" ht="22.5">
      <c r="A29" s="413"/>
      <c r="B29" s="413"/>
      <c r="C29" s="413"/>
      <c r="D29" s="413"/>
      <c r="E29" s="413"/>
      <c r="F29" s="413"/>
      <c r="G29" s="413"/>
      <c r="H29" s="414"/>
      <c r="I29" s="415"/>
      <c r="J29" s="413"/>
      <c r="K29" s="413"/>
    </row>
    <row r="30" spans="1:11" s="1" customFormat="1" ht="22.5">
      <c r="A30" s="413"/>
      <c r="B30" s="413"/>
      <c r="C30" s="413"/>
      <c r="D30" s="413"/>
      <c r="E30" s="413"/>
      <c r="F30" s="413"/>
      <c r="G30" s="413"/>
      <c r="H30" s="414"/>
      <c r="I30" s="415"/>
      <c r="J30" s="413"/>
      <c r="K30" s="413"/>
    </row>
    <row r="31" spans="1:11" s="1" customFormat="1" ht="22.5">
      <c r="A31" s="413"/>
      <c r="B31" s="413"/>
      <c r="C31" s="413"/>
      <c r="D31" s="413"/>
      <c r="E31" s="413"/>
      <c r="F31" s="413"/>
      <c r="G31" s="413"/>
      <c r="H31" s="414"/>
      <c r="I31" s="415"/>
      <c r="J31" s="413"/>
      <c r="K31" s="413"/>
    </row>
    <row r="32" spans="1:11" s="1" customFormat="1" ht="22.5">
      <c r="A32" s="413"/>
      <c r="B32" s="413"/>
      <c r="C32" s="413"/>
      <c r="D32" s="413"/>
      <c r="E32" s="413"/>
      <c r="F32" s="413"/>
      <c r="G32" s="413"/>
      <c r="H32" s="414"/>
      <c r="I32" s="415"/>
      <c r="J32" s="413"/>
      <c r="K32" s="413"/>
    </row>
    <row r="33" spans="1:11" s="1" customFormat="1" ht="22.5">
      <c r="A33" s="413"/>
      <c r="B33" s="413"/>
      <c r="C33" s="413"/>
      <c r="D33" s="413"/>
      <c r="E33" s="413"/>
      <c r="F33" s="413"/>
      <c r="G33" s="413"/>
      <c r="H33" s="414"/>
      <c r="I33" s="415"/>
      <c r="J33" s="413"/>
      <c r="K33" s="413"/>
    </row>
    <row r="34" spans="1:11" s="1" customFormat="1" ht="22.5">
      <c r="A34" s="413"/>
      <c r="B34" s="413"/>
      <c r="C34" s="413"/>
      <c r="D34" s="413"/>
      <c r="E34" s="413"/>
      <c r="F34" s="413"/>
      <c r="G34" s="413"/>
      <c r="H34" s="414"/>
      <c r="I34" s="415"/>
      <c r="J34" s="413"/>
      <c r="K34" s="413"/>
    </row>
    <row r="35" spans="1:11" s="1" customFormat="1" ht="22.5">
      <c r="A35" s="413"/>
      <c r="B35" s="413"/>
      <c r="C35" s="413"/>
      <c r="D35" s="413"/>
      <c r="E35" s="413"/>
      <c r="F35" s="413"/>
      <c r="G35" s="413"/>
      <c r="H35" s="414"/>
      <c r="I35" s="415"/>
      <c r="J35" s="413"/>
      <c r="K35" s="413"/>
    </row>
    <row r="36" spans="1:11" s="1" customFormat="1" ht="22.5">
      <c r="A36" s="413"/>
      <c r="B36" s="413"/>
      <c r="C36" s="413"/>
      <c r="D36" s="413"/>
      <c r="E36" s="413"/>
      <c r="F36" s="413"/>
      <c r="G36" s="413"/>
      <c r="H36" s="414"/>
      <c r="I36" s="415"/>
      <c r="J36" s="413"/>
      <c r="K36" s="413"/>
    </row>
    <row r="37" spans="1:11" s="1" customFormat="1" ht="22.5">
      <c r="A37" s="413"/>
      <c r="B37" s="413"/>
      <c r="C37" s="413"/>
      <c r="D37" s="413"/>
      <c r="E37" s="413"/>
      <c r="F37" s="413"/>
      <c r="G37" s="413"/>
      <c r="H37" s="414"/>
      <c r="I37" s="415"/>
      <c r="J37" s="413"/>
      <c r="K37" s="413"/>
    </row>
    <row r="38" spans="1:11" s="1" customFormat="1" ht="22.5">
      <c r="A38" s="413"/>
      <c r="B38" s="413"/>
      <c r="C38" s="413"/>
      <c r="D38" s="413"/>
      <c r="E38" s="413"/>
      <c r="F38" s="413"/>
      <c r="G38" s="413"/>
      <c r="H38" s="414"/>
      <c r="I38" s="415"/>
      <c r="J38" s="413"/>
      <c r="K38" s="413"/>
    </row>
    <row r="39" spans="1:11" s="1" customFormat="1" ht="22.5">
      <c r="A39" s="413"/>
      <c r="B39" s="413"/>
      <c r="C39" s="413"/>
      <c r="D39" s="413"/>
      <c r="E39" s="413"/>
      <c r="F39" s="413"/>
      <c r="G39" s="413"/>
      <c r="H39" s="414"/>
      <c r="I39" s="415"/>
      <c r="J39" s="413"/>
      <c r="K39" s="413"/>
    </row>
    <row r="40" spans="1:11" s="1" customFormat="1" ht="22.5">
      <c r="A40" s="413"/>
      <c r="B40" s="413"/>
      <c r="C40" s="413"/>
      <c r="D40" s="413"/>
      <c r="E40" s="413"/>
      <c r="F40" s="413"/>
      <c r="G40" s="413"/>
      <c r="H40" s="413"/>
      <c r="I40" s="415"/>
      <c r="J40" s="413"/>
      <c r="K40" s="413"/>
    </row>
    <row r="41" spans="1:11" s="1" customFormat="1" ht="22.5">
      <c r="A41" s="413"/>
      <c r="B41" s="413"/>
      <c r="C41" s="413"/>
      <c r="D41" s="413"/>
      <c r="E41" s="413"/>
      <c r="F41" s="413"/>
      <c r="G41" s="413"/>
      <c r="H41" s="414"/>
      <c r="I41" s="415"/>
      <c r="J41" s="413"/>
      <c r="K41" s="413"/>
    </row>
    <row r="42" spans="1:11" s="1" customFormat="1" ht="22.5">
      <c r="A42" s="413"/>
      <c r="B42" s="413"/>
      <c r="C42" s="413"/>
      <c r="D42" s="413"/>
      <c r="E42" s="413"/>
      <c r="F42" s="413"/>
      <c r="G42" s="413"/>
      <c r="H42" s="414"/>
      <c r="I42" s="415"/>
      <c r="J42" s="413"/>
      <c r="K42" s="413"/>
    </row>
    <row r="43" spans="1:11" s="1" customFormat="1" ht="22.5">
      <c r="A43" s="574" t="s">
        <v>226</v>
      </c>
      <c r="B43" s="574"/>
      <c r="C43" s="574"/>
      <c r="D43" s="574"/>
      <c r="E43" s="574"/>
      <c r="F43" s="574"/>
      <c r="G43" s="574"/>
      <c r="H43" s="575"/>
      <c r="I43" s="424"/>
      <c r="J43" s="417"/>
      <c r="K43" s="418"/>
    </row>
    <row r="44" spans="1:11" s="1" customFormat="1" ht="22.5">
      <c r="A44" s="408"/>
      <c r="B44" s="408"/>
      <c r="C44" s="408"/>
      <c r="D44" s="408"/>
      <c r="E44" s="408"/>
      <c r="F44" s="408"/>
      <c r="G44" s="408"/>
      <c r="H44" s="408"/>
      <c r="I44" s="409"/>
      <c r="J44" s="408"/>
      <c r="K44" s="411"/>
    </row>
    <row r="45" spans="1:11" s="1" customFormat="1" ht="22.5">
      <c r="A45" s="408"/>
      <c r="B45" s="408"/>
      <c r="C45" s="408"/>
      <c r="D45" s="408"/>
      <c r="E45" s="408"/>
      <c r="F45" s="408"/>
      <c r="G45" s="408"/>
      <c r="H45" s="408"/>
      <c r="I45" s="409"/>
      <c r="J45" s="410"/>
      <c r="K45" s="411"/>
    </row>
  </sheetData>
  <sheetProtection/>
  <mergeCells count="4">
    <mergeCell ref="A1:K1"/>
    <mergeCell ref="A2:K2"/>
    <mergeCell ref="A22:H22"/>
    <mergeCell ref="A43:H43"/>
  </mergeCells>
  <printOptions/>
  <pageMargins left="0.03937007874015748" right="0.03937007874015748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="96" zoomScaleSheetLayoutView="96" zoomScalePageLayoutView="0" workbookViewId="0" topLeftCell="A1">
      <selection activeCell="J11" sqref="J11"/>
    </sheetView>
  </sheetViews>
  <sheetFormatPr defaultColWidth="9.00390625" defaultRowHeight="15"/>
  <cols>
    <col min="1" max="1" width="6.57421875" style="3" customWidth="1"/>
    <col min="2" max="2" width="21.00390625" style="3" customWidth="1"/>
    <col min="3" max="3" width="10.421875" style="3" customWidth="1"/>
    <col min="4" max="4" width="11.28125" style="3" customWidth="1"/>
    <col min="5" max="5" width="10.140625" style="3" customWidth="1"/>
    <col min="6" max="6" width="9.00390625" style="3" customWidth="1"/>
    <col min="7" max="7" width="11.28125" style="3" customWidth="1"/>
    <col min="8" max="8" width="10.140625" style="3" customWidth="1"/>
    <col min="9" max="16384" width="9.00390625" style="3" customWidth="1"/>
  </cols>
  <sheetData>
    <row r="1" spans="1:8" ht="24">
      <c r="A1" s="535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5"/>
      <c r="C1" s="535"/>
      <c r="D1" s="535"/>
      <c r="E1" s="535"/>
      <c r="F1" s="535"/>
      <c r="G1" s="535"/>
      <c r="H1" s="535"/>
    </row>
    <row r="2" spans="1:8" ht="24">
      <c r="A2" s="535" t="s">
        <v>50</v>
      </c>
      <c r="B2" s="535"/>
      <c r="C2" s="535"/>
      <c r="D2" s="535"/>
      <c r="E2" s="535"/>
      <c r="F2" s="535"/>
      <c r="G2" s="535"/>
      <c r="H2" s="535"/>
    </row>
    <row r="3" spans="1:8" ht="24">
      <c r="A3" s="535" t="s">
        <v>152</v>
      </c>
      <c r="B3" s="535"/>
      <c r="C3" s="535"/>
      <c r="D3" s="535"/>
      <c r="E3" s="535"/>
      <c r="F3" s="535"/>
      <c r="G3" s="535"/>
      <c r="H3" s="535"/>
    </row>
    <row r="5" ht="24">
      <c r="A5" s="6" t="s">
        <v>1263</v>
      </c>
    </row>
    <row r="6" spans="1:8" ht="24">
      <c r="A6" s="6"/>
      <c r="B6" s="539" t="s">
        <v>53</v>
      </c>
      <c r="C6" s="538">
        <v>2561</v>
      </c>
      <c r="D6" s="538"/>
      <c r="E6" s="538"/>
      <c r="F6" s="538">
        <v>2560</v>
      </c>
      <c r="G6" s="538"/>
      <c r="H6" s="538"/>
    </row>
    <row r="7" spans="2:8" ht="24">
      <c r="B7" s="539"/>
      <c r="C7" s="165" t="s">
        <v>54</v>
      </c>
      <c r="D7" s="165" t="s">
        <v>55</v>
      </c>
      <c r="E7" s="165" t="s">
        <v>20</v>
      </c>
      <c r="F7" s="165" t="s">
        <v>54</v>
      </c>
      <c r="G7" s="165" t="s">
        <v>55</v>
      </c>
      <c r="H7" s="165" t="s">
        <v>20</v>
      </c>
    </row>
    <row r="8" spans="2:8" ht="24">
      <c r="B8" s="8" t="s">
        <v>56</v>
      </c>
      <c r="C8" s="8">
        <v>2561</v>
      </c>
      <c r="D8" s="10">
        <v>0</v>
      </c>
      <c r="E8" s="10">
        <v>0</v>
      </c>
      <c r="F8" s="3">
        <v>2560</v>
      </c>
      <c r="G8" s="10">
        <v>1</v>
      </c>
      <c r="H8" s="10">
        <v>2964</v>
      </c>
    </row>
    <row r="9" spans="2:8" ht="24">
      <c r="B9" s="9"/>
      <c r="C9" s="9"/>
      <c r="D9" s="11"/>
      <c r="E9" s="11"/>
      <c r="G9" s="11"/>
      <c r="H9" s="11"/>
    </row>
    <row r="10" spans="2:8" ht="24">
      <c r="B10" s="536" t="s">
        <v>52</v>
      </c>
      <c r="C10" s="537"/>
      <c r="D10" s="71">
        <f>SUM(D8:D9)</f>
        <v>0</v>
      </c>
      <c r="E10" s="72">
        <f>SUM(E8:E9)</f>
        <v>0</v>
      </c>
      <c r="F10" s="72"/>
      <c r="G10" s="71">
        <f>SUM(G8:G9)</f>
        <v>1</v>
      </c>
      <c r="H10" s="72">
        <f>SUM(H8:H9)</f>
        <v>2964</v>
      </c>
    </row>
    <row r="11" spans="2:8" ht="24">
      <c r="B11" s="8" t="s">
        <v>58</v>
      </c>
      <c r="C11" s="8">
        <v>2561</v>
      </c>
      <c r="D11" s="10">
        <v>0</v>
      </c>
      <c r="E11" s="10">
        <v>0</v>
      </c>
      <c r="F11" s="3">
        <v>2560</v>
      </c>
      <c r="G11" s="10"/>
      <c r="H11" s="10">
        <v>0</v>
      </c>
    </row>
    <row r="12" spans="2:8" ht="24">
      <c r="B12" s="9"/>
      <c r="C12" s="9"/>
      <c r="D12" s="9"/>
      <c r="E12" s="11"/>
      <c r="G12" s="83"/>
      <c r="H12" s="11"/>
    </row>
    <row r="13" spans="2:8" ht="24">
      <c r="B13" s="536" t="s">
        <v>52</v>
      </c>
      <c r="C13" s="537"/>
      <c r="D13" s="71">
        <f>SUM(D11:D12)</f>
        <v>0</v>
      </c>
      <c r="E13" s="72">
        <f>SUM(E11:E12)</f>
        <v>0</v>
      </c>
      <c r="F13" s="72"/>
      <c r="G13" s="71">
        <f>SUM(G11:G12)</f>
        <v>0</v>
      </c>
      <c r="H13" s="72">
        <f>SUM(H11:H12)</f>
        <v>0</v>
      </c>
    </row>
    <row r="14" spans="2:11" ht="24">
      <c r="B14" s="8" t="s">
        <v>59</v>
      </c>
      <c r="C14" s="8">
        <v>2561</v>
      </c>
      <c r="D14" s="10"/>
      <c r="E14" s="10">
        <v>0</v>
      </c>
      <c r="F14" s="3">
        <v>2560</v>
      </c>
      <c r="G14" s="10">
        <v>1</v>
      </c>
      <c r="H14" s="10">
        <v>720</v>
      </c>
      <c r="K14" s="3">
        <v>0</v>
      </c>
    </row>
    <row r="15" spans="2:8" ht="24">
      <c r="B15" s="9"/>
      <c r="C15" s="9"/>
      <c r="D15" s="11"/>
      <c r="E15" s="11"/>
      <c r="G15" s="11"/>
      <c r="H15" s="11"/>
    </row>
    <row r="16" spans="2:8" ht="24">
      <c r="B16" s="536" t="s">
        <v>52</v>
      </c>
      <c r="C16" s="537"/>
      <c r="D16" s="71">
        <f>SUM(D14:D15)</f>
        <v>0</v>
      </c>
      <c r="E16" s="72">
        <f>SUM(E14:E15)</f>
        <v>0</v>
      </c>
      <c r="F16" s="72"/>
      <c r="G16" s="71">
        <f>SUM(G14:G15)</f>
        <v>1</v>
      </c>
      <c r="H16" s="72">
        <f>SUM(H14:H15)</f>
        <v>720</v>
      </c>
    </row>
    <row r="17" spans="2:8" ht="24.75" thickBot="1">
      <c r="B17" s="536" t="s">
        <v>57</v>
      </c>
      <c r="C17" s="537"/>
      <c r="D17" s="73">
        <f>SUM(D10+D13+D16)</f>
        <v>0</v>
      </c>
      <c r="E17" s="74">
        <f>SUM(E10+E13+E16)</f>
        <v>0</v>
      </c>
      <c r="F17" s="74"/>
      <c r="G17" s="73">
        <f>SUM(G10+G13+G16)</f>
        <v>2</v>
      </c>
      <c r="H17" s="74">
        <f>SUM(H10+H13+H16)</f>
        <v>3684</v>
      </c>
    </row>
    <row r="18" ht="24.75" thickTop="1"/>
    <row r="22" spans="2:8" ht="24">
      <c r="B22" s="86"/>
      <c r="C22" s="86"/>
      <c r="D22" s="86"/>
      <c r="E22" s="86"/>
      <c r="F22" s="87"/>
      <c r="G22" s="86"/>
      <c r="H22" s="86"/>
    </row>
  </sheetData>
  <sheetProtection/>
  <mergeCells count="10">
    <mergeCell ref="A1:H1"/>
    <mergeCell ref="A2:H2"/>
    <mergeCell ref="A3:H3"/>
    <mergeCell ref="B17:C17"/>
    <mergeCell ref="B10:C10"/>
    <mergeCell ref="B13:C13"/>
    <mergeCell ref="B16:C16"/>
    <mergeCell ref="F6:H6"/>
    <mergeCell ref="C6:E6"/>
    <mergeCell ref="B6:B7"/>
  </mergeCells>
  <printOptions/>
  <pageMargins left="0.5118110236220472" right="0" top="0.7480314960629921" bottom="0.7480314960629921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6"/>
  <sheetViews>
    <sheetView view="pageBreakPreview" zoomScale="91" zoomScaleSheetLayoutView="91" zoomScalePageLayoutView="0" workbookViewId="0" topLeftCell="A31">
      <selection activeCell="B34" sqref="B34"/>
    </sheetView>
  </sheetViews>
  <sheetFormatPr defaultColWidth="9.00390625" defaultRowHeight="15"/>
  <cols>
    <col min="1" max="1" width="28.140625" style="3" customWidth="1"/>
    <col min="2" max="2" width="35.7109375" style="3" customWidth="1"/>
    <col min="3" max="3" width="6.28125" style="3" customWidth="1"/>
    <col min="4" max="4" width="5.00390625" style="3" customWidth="1"/>
    <col min="5" max="5" width="8.421875" style="3" customWidth="1"/>
    <col min="6" max="16384" width="9.00390625" style="3" customWidth="1"/>
  </cols>
  <sheetData>
    <row r="1" spans="1:5" ht="24">
      <c r="A1" s="535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5"/>
      <c r="C1" s="535"/>
      <c r="D1" s="535"/>
      <c r="E1" s="535"/>
    </row>
    <row r="2" spans="1:5" ht="24">
      <c r="A2" s="535" t="s">
        <v>50</v>
      </c>
      <c r="B2" s="535"/>
      <c r="C2" s="535"/>
      <c r="D2" s="535"/>
      <c r="E2" s="535"/>
    </row>
    <row r="3" spans="1:5" ht="24">
      <c r="A3" s="535" t="str">
        <f>+'หมายเหตุ 3,4,5,6'!A3:F3</f>
        <v>สำหรับปี สิ้นสุดวันที่ 30 กันยายน 2561</v>
      </c>
      <c r="B3" s="535"/>
      <c r="C3" s="535"/>
      <c r="D3" s="535"/>
      <c r="E3" s="535"/>
    </row>
    <row r="4" spans="2:5" ht="4.5" customHeight="1">
      <c r="B4" s="130"/>
      <c r="C4" s="88"/>
      <c r="E4" s="88"/>
    </row>
    <row r="5" spans="1:5" ht="24">
      <c r="A5" s="6" t="s">
        <v>1264</v>
      </c>
      <c r="B5" s="130"/>
      <c r="C5" s="88"/>
      <c r="E5" s="88"/>
    </row>
    <row r="6" spans="1:5" ht="24">
      <c r="A6" s="3" t="s">
        <v>138</v>
      </c>
      <c r="B6" s="130"/>
      <c r="C6" s="88"/>
      <c r="E6" s="88"/>
    </row>
    <row r="7" spans="1:5" ht="24">
      <c r="A7" s="131" t="s">
        <v>153</v>
      </c>
      <c r="B7" s="131" t="s">
        <v>137</v>
      </c>
      <c r="C7" s="544" t="s">
        <v>20</v>
      </c>
      <c r="D7" s="544"/>
      <c r="E7" s="544"/>
    </row>
    <row r="8" spans="1:5" ht="24">
      <c r="A8" s="435" t="s">
        <v>284</v>
      </c>
      <c r="B8" s="436" t="s">
        <v>285</v>
      </c>
      <c r="C8" s="540">
        <v>30000</v>
      </c>
      <c r="D8" s="540"/>
      <c r="E8" s="540"/>
    </row>
    <row r="9" spans="1:5" ht="24">
      <c r="A9" s="437" t="s">
        <v>1220</v>
      </c>
      <c r="B9" s="438" t="s">
        <v>298</v>
      </c>
      <c r="C9" s="541">
        <v>39261</v>
      </c>
      <c r="D9" s="541"/>
      <c r="E9" s="541"/>
    </row>
    <row r="10" spans="1:5" ht="24">
      <c r="A10" s="437" t="s">
        <v>1221</v>
      </c>
      <c r="B10" s="438" t="s">
        <v>299</v>
      </c>
      <c r="C10" s="541">
        <v>50000</v>
      </c>
      <c r="D10" s="541"/>
      <c r="E10" s="541"/>
    </row>
    <row r="11" spans="1:5" ht="24">
      <c r="A11" s="437" t="s">
        <v>1222</v>
      </c>
      <c r="B11" s="438" t="s">
        <v>300</v>
      </c>
      <c r="C11" s="541">
        <v>6000</v>
      </c>
      <c r="D11" s="541"/>
      <c r="E11" s="541"/>
    </row>
    <row r="12" spans="1:5" ht="24">
      <c r="A12" s="437" t="s">
        <v>1223</v>
      </c>
      <c r="B12" s="438" t="s">
        <v>1226</v>
      </c>
      <c r="C12" s="541">
        <v>48231</v>
      </c>
      <c r="D12" s="541"/>
      <c r="E12" s="541"/>
    </row>
    <row r="13" spans="1:5" ht="24">
      <c r="A13" s="437" t="s">
        <v>290</v>
      </c>
      <c r="B13" s="438" t="s">
        <v>302</v>
      </c>
      <c r="C13" s="541">
        <v>20000</v>
      </c>
      <c r="D13" s="541"/>
      <c r="E13" s="541"/>
    </row>
    <row r="14" spans="1:5" ht="24">
      <c r="A14" s="437" t="s">
        <v>1224</v>
      </c>
      <c r="B14" s="438" t="s">
        <v>1227</v>
      </c>
      <c r="C14" s="541">
        <v>80000</v>
      </c>
      <c r="D14" s="541"/>
      <c r="E14" s="541"/>
    </row>
    <row r="15" spans="1:5" ht="24">
      <c r="A15" s="437" t="s">
        <v>1225</v>
      </c>
      <c r="B15" s="438" t="s">
        <v>1228</v>
      </c>
      <c r="C15" s="541">
        <v>80000</v>
      </c>
      <c r="D15" s="541"/>
      <c r="E15" s="541"/>
    </row>
    <row r="16" spans="1:5" ht="24">
      <c r="A16" s="437" t="s">
        <v>293</v>
      </c>
      <c r="B16" s="438" t="s">
        <v>1229</v>
      </c>
      <c r="C16" s="541">
        <v>91000</v>
      </c>
      <c r="D16" s="541"/>
      <c r="E16" s="541"/>
    </row>
    <row r="17" spans="1:5" ht="24">
      <c r="A17" s="437" t="s">
        <v>294</v>
      </c>
      <c r="B17" s="438" t="s">
        <v>1230</v>
      </c>
      <c r="C17" s="541">
        <v>100000</v>
      </c>
      <c r="D17" s="541"/>
      <c r="E17" s="541"/>
    </row>
    <row r="18" spans="1:5" ht="24">
      <c r="A18" s="437" t="s">
        <v>295</v>
      </c>
      <c r="B18" s="438" t="s">
        <v>1231</v>
      </c>
      <c r="C18" s="541">
        <v>100000</v>
      </c>
      <c r="D18" s="541"/>
      <c r="E18" s="541"/>
    </row>
    <row r="19" spans="1:5" ht="24">
      <c r="A19" s="437" t="s">
        <v>296</v>
      </c>
      <c r="B19" s="438" t="s">
        <v>1232</v>
      </c>
      <c r="C19" s="541">
        <v>60000</v>
      </c>
      <c r="D19" s="541"/>
      <c r="E19" s="541"/>
    </row>
    <row r="20" spans="1:5" ht="24">
      <c r="A20" s="439" t="s">
        <v>297</v>
      </c>
      <c r="B20" s="440" t="s">
        <v>1233</v>
      </c>
      <c r="C20" s="545">
        <v>100000</v>
      </c>
      <c r="D20" s="545"/>
      <c r="E20" s="545"/>
    </row>
    <row r="21" spans="1:5" ht="24">
      <c r="A21" s="542" t="s">
        <v>52</v>
      </c>
      <c r="B21" s="542"/>
      <c r="C21" s="543">
        <f>SUM(C8:C20)</f>
        <v>804492</v>
      </c>
      <c r="D21" s="543"/>
      <c r="E21" s="543"/>
    </row>
    <row r="22" spans="2:5" ht="0.75" customHeight="1">
      <c r="B22" s="130"/>
      <c r="C22" s="88"/>
      <c r="D22" s="66"/>
      <c r="E22" s="88"/>
    </row>
    <row r="23" spans="2:5" ht="0.75" customHeight="1">
      <c r="B23" s="130"/>
      <c r="C23" s="88"/>
      <c r="D23" s="66"/>
      <c r="E23" s="88"/>
    </row>
    <row r="24" spans="2:5" ht="0.75" customHeight="1">
      <c r="B24" s="130"/>
      <c r="C24" s="88"/>
      <c r="D24" s="66"/>
      <c r="E24" s="88"/>
    </row>
    <row r="25" spans="2:5" ht="0.75" customHeight="1">
      <c r="B25" s="130"/>
      <c r="C25" s="88"/>
      <c r="D25" s="66"/>
      <c r="E25" s="88"/>
    </row>
    <row r="26" spans="2:5" ht="4.5" customHeight="1">
      <c r="B26" s="130"/>
      <c r="C26" s="88"/>
      <c r="D26" s="66"/>
      <c r="E26" s="88"/>
    </row>
    <row r="27" spans="1:5" ht="24">
      <c r="A27" s="3" t="s">
        <v>154</v>
      </c>
      <c r="B27" s="130"/>
      <c r="C27" s="88"/>
      <c r="D27" s="66"/>
      <c r="E27" s="88"/>
    </row>
    <row r="28" spans="1:5" ht="24">
      <c r="A28" s="131" t="s">
        <v>153</v>
      </c>
      <c r="B28" s="131" t="s">
        <v>137</v>
      </c>
      <c r="C28" s="543" t="s">
        <v>20</v>
      </c>
      <c r="D28" s="543"/>
      <c r="E28" s="543"/>
    </row>
    <row r="29" spans="1:5" ht="24">
      <c r="A29" s="435" t="s">
        <v>284</v>
      </c>
      <c r="B29" s="436" t="s">
        <v>285</v>
      </c>
      <c r="C29" s="540">
        <v>30000</v>
      </c>
      <c r="D29" s="540"/>
      <c r="E29" s="540"/>
    </row>
    <row r="30" spans="1:5" ht="24">
      <c r="A30" s="437" t="s">
        <v>286</v>
      </c>
      <c r="B30" s="438" t="s">
        <v>298</v>
      </c>
      <c r="C30" s="541">
        <v>46869</v>
      </c>
      <c r="D30" s="541"/>
      <c r="E30" s="541"/>
    </row>
    <row r="31" spans="1:5" ht="24">
      <c r="A31" s="437" t="s">
        <v>287</v>
      </c>
      <c r="B31" s="438" t="s">
        <v>299</v>
      </c>
      <c r="C31" s="541">
        <v>50000</v>
      </c>
      <c r="D31" s="541"/>
      <c r="E31" s="541"/>
    </row>
    <row r="32" spans="1:5" ht="24">
      <c r="A32" s="437" t="s">
        <v>288</v>
      </c>
      <c r="B32" s="438" t="s">
        <v>300</v>
      </c>
      <c r="C32" s="541">
        <v>8000</v>
      </c>
      <c r="D32" s="541"/>
      <c r="E32" s="541"/>
    </row>
    <row r="33" spans="1:5" ht="24">
      <c r="A33" s="437" t="s">
        <v>289</v>
      </c>
      <c r="B33" s="438" t="s">
        <v>301</v>
      </c>
      <c r="C33" s="541">
        <v>58000</v>
      </c>
      <c r="D33" s="541"/>
      <c r="E33" s="541"/>
    </row>
    <row r="34" spans="1:5" ht="24">
      <c r="A34" s="437" t="s">
        <v>290</v>
      </c>
      <c r="B34" s="438" t="s">
        <v>302</v>
      </c>
      <c r="C34" s="541">
        <v>20000</v>
      </c>
      <c r="D34" s="541"/>
      <c r="E34" s="541"/>
    </row>
    <row r="35" spans="1:5" ht="24">
      <c r="A35" s="437" t="s">
        <v>291</v>
      </c>
      <c r="B35" s="438" t="s">
        <v>303</v>
      </c>
      <c r="C35" s="541">
        <v>100000</v>
      </c>
      <c r="D35" s="541"/>
      <c r="E35" s="541"/>
    </row>
    <row r="36" spans="1:5" ht="24">
      <c r="A36" s="437" t="s">
        <v>292</v>
      </c>
      <c r="B36" s="438" t="s">
        <v>304</v>
      </c>
      <c r="C36" s="541">
        <v>100000</v>
      </c>
      <c r="D36" s="541"/>
      <c r="E36" s="541"/>
    </row>
    <row r="37" spans="1:5" ht="24">
      <c r="A37" s="437" t="s">
        <v>293</v>
      </c>
      <c r="B37" s="438" t="s">
        <v>305</v>
      </c>
      <c r="C37" s="541">
        <v>91000</v>
      </c>
      <c r="D37" s="541"/>
      <c r="E37" s="541"/>
    </row>
    <row r="38" spans="1:5" ht="24">
      <c r="A38" s="437" t="s">
        <v>294</v>
      </c>
      <c r="B38" s="438" t="s">
        <v>306</v>
      </c>
      <c r="C38" s="541">
        <v>100000</v>
      </c>
      <c r="D38" s="541"/>
      <c r="E38" s="541"/>
    </row>
    <row r="39" spans="1:5" ht="24">
      <c r="A39" s="437" t="s">
        <v>295</v>
      </c>
      <c r="B39" s="438" t="s">
        <v>307</v>
      </c>
      <c r="C39" s="541">
        <v>100000</v>
      </c>
      <c r="D39" s="541"/>
      <c r="E39" s="541"/>
    </row>
    <row r="40" spans="1:5" ht="24">
      <c r="A40" s="437" t="s">
        <v>296</v>
      </c>
      <c r="B40" s="438" t="s">
        <v>308</v>
      </c>
      <c r="C40" s="541">
        <v>60000</v>
      </c>
      <c r="D40" s="541"/>
      <c r="E40" s="541"/>
    </row>
    <row r="41" spans="1:5" ht="24">
      <c r="A41" s="439" t="s">
        <v>297</v>
      </c>
      <c r="B41" s="440" t="s">
        <v>309</v>
      </c>
      <c r="C41" s="545">
        <v>100000</v>
      </c>
      <c r="D41" s="545"/>
      <c r="E41" s="545"/>
    </row>
    <row r="42" spans="1:5" ht="24">
      <c r="A42" s="542" t="s">
        <v>52</v>
      </c>
      <c r="B42" s="542"/>
      <c r="C42" s="543">
        <f>SUM(C29:C41)</f>
        <v>863869</v>
      </c>
      <c r="D42" s="543"/>
      <c r="E42" s="543"/>
    </row>
    <row r="44" spans="2:5" ht="3.75" customHeight="1">
      <c r="B44" s="130"/>
      <c r="C44" s="88"/>
      <c r="E44" s="88"/>
    </row>
    <row r="45" spans="2:5" ht="3.75" customHeight="1">
      <c r="B45" s="130"/>
      <c r="C45" s="88"/>
      <c r="E45" s="88"/>
    </row>
    <row r="46" spans="2:5" ht="3.75" customHeight="1">
      <c r="B46" s="130"/>
      <c r="C46" s="88"/>
      <c r="E46" s="88"/>
    </row>
  </sheetData>
  <sheetProtection/>
  <mergeCells count="37">
    <mergeCell ref="A42:B42"/>
    <mergeCell ref="C42:E42"/>
    <mergeCell ref="C29:E29"/>
    <mergeCell ref="C30:E30"/>
    <mergeCell ref="C41:E41"/>
    <mergeCell ref="C38:E38"/>
    <mergeCell ref="C39:E39"/>
    <mergeCell ref="C40:E40"/>
    <mergeCell ref="C34:E34"/>
    <mergeCell ref="C36:E36"/>
    <mergeCell ref="C37:E37"/>
    <mergeCell ref="C10:E10"/>
    <mergeCell ref="C11:E11"/>
    <mergeCell ref="C18:E18"/>
    <mergeCell ref="C35:E35"/>
    <mergeCell ref="C21:E21"/>
    <mergeCell ref="A21:B21"/>
    <mergeCell ref="C28:E28"/>
    <mergeCell ref="C31:E31"/>
    <mergeCell ref="C32:E32"/>
    <mergeCell ref="C33:E33"/>
    <mergeCell ref="C7:E7"/>
    <mergeCell ref="C20:E20"/>
    <mergeCell ref="C16:E16"/>
    <mergeCell ref="C17:E17"/>
    <mergeCell ref="A1:E1"/>
    <mergeCell ref="A2:E2"/>
    <mergeCell ref="A3:E3"/>
    <mergeCell ref="C8:E8"/>
    <mergeCell ref="C9:E9"/>
    <mergeCell ref="C19:E19"/>
    <mergeCell ref="C12:E12"/>
    <mergeCell ref="C13:E13"/>
    <mergeCell ref="C14:E14"/>
    <mergeCell ref="C15:E15"/>
  </mergeCells>
  <printOptions/>
  <pageMargins left="0.7086614173228347" right="0.7086614173228347" top="0.1968503937007874" bottom="0" header="0.31496062992125984" footer="0.31496062992125984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SheetLayoutView="100" zoomScalePageLayoutView="0" workbookViewId="0" topLeftCell="A1">
      <selection activeCell="D31" sqref="D31"/>
    </sheetView>
  </sheetViews>
  <sheetFormatPr defaultColWidth="9.00390625" defaultRowHeight="15"/>
  <cols>
    <col min="1" max="1" width="20.57421875" style="3" customWidth="1"/>
    <col min="2" max="2" width="40.8515625" style="3" customWidth="1"/>
    <col min="3" max="3" width="11.140625" style="3" customWidth="1"/>
    <col min="4" max="4" width="5.00390625" style="3" customWidth="1"/>
    <col min="5" max="5" width="12.28125" style="3" customWidth="1"/>
    <col min="6" max="16384" width="9.00390625" style="3" customWidth="1"/>
  </cols>
  <sheetData>
    <row r="1" spans="1:5" ht="24">
      <c r="A1" s="535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5"/>
      <c r="C1" s="535"/>
      <c r="D1" s="535"/>
      <c r="E1" s="535"/>
    </row>
    <row r="2" spans="1:5" ht="24">
      <c r="A2" s="535" t="s">
        <v>50</v>
      </c>
      <c r="B2" s="535"/>
      <c r="C2" s="535"/>
      <c r="D2" s="535"/>
      <c r="E2" s="535"/>
    </row>
    <row r="3" spans="1:5" ht="24">
      <c r="A3" s="535" t="str">
        <f>+'หมายเหตุ 3,4,5,6'!A3:F3</f>
        <v>สำหรับปี สิ้นสุดวันที่ 30 กันยายน 2561</v>
      </c>
      <c r="B3" s="535"/>
      <c r="C3" s="535"/>
      <c r="D3" s="535"/>
      <c r="E3" s="535"/>
    </row>
    <row r="5" spans="1:5" ht="24">
      <c r="A5" s="6" t="s">
        <v>202</v>
      </c>
      <c r="B5" s="130"/>
      <c r="C5" s="88"/>
      <c r="E5" s="88"/>
    </row>
    <row r="6" spans="1:5" ht="24">
      <c r="A6" s="3" t="s">
        <v>138</v>
      </c>
      <c r="B6" s="130"/>
      <c r="C6" s="88"/>
      <c r="E6" s="88"/>
    </row>
    <row r="7" spans="1:5" ht="24">
      <c r="A7" s="131" t="s">
        <v>153</v>
      </c>
      <c r="B7" s="131" t="s">
        <v>21</v>
      </c>
      <c r="C7" s="544" t="s">
        <v>20</v>
      </c>
      <c r="D7" s="544"/>
      <c r="E7" s="544"/>
    </row>
    <row r="8" spans="1:5" ht="24">
      <c r="A8" s="132"/>
      <c r="B8" s="133"/>
      <c r="C8" s="546">
        <v>1</v>
      </c>
      <c r="D8" s="546"/>
      <c r="E8" s="546"/>
    </row>
    <row r="9" spans="1:5" ht="24">
      <c r="A9" s="132"/>
      <c r="B9" s="133"/>
      <c r="C9" s="546">
        <v>1</v>
      </c>
      <c r="D9" s="546"/>
      <c r="E9" s="546"/>
    </row>
    <row r="10" spans="1:5" ht="24">
      <c r="A10" s="542" t="s">
        <v>52</v>
      </c>
      <c r="B10" s="542"/>
      <c r="C10" s="546">
        <f>SUM(C8:E9)</f>
        <v>2</v>
      </c>
      <c r="D10" s="546"/>
      <c r="E10" s="546"/>
    </row>
    <row r="11" spans="2:5" ht="24">
      <c r="B11" s="130"/>
      <c r="C11" s="88"/>
      <c r="D11" s="66"/>
      <c r="E11" s="88"/>
    </row>
    <row r="12" spans="1:5" ht="24">
      <c r="A12" s="3" t="s">
        <v>154</v>
      </c>
      <c r="B12" s="130"/>
      <c r="C12" s="88"/>
      <c r="D12" s="66"/>
      <c r="E12" s="88"/>
    </row>
    <row r="13" spans="1:5" ht="24">
      <c r="A13" s="131" t="s">
        <v>153</v>
      </c>
      <c r="B13" s="131" t="s">
        <v>21</v>
      </c>
      <c r="C13" s="543" t="s">
        <v>20</v>
      </c>
      <c r="D13" s="543"/>
      <c r="E13" s="543"/>
    </row>
    <row r="14" spans="1:5" ht="24">
      <c r="A14" s="132"/>
      <c r="B14" s="133"/>
      <c r="C14" s="546">
        <v>1</v>
      </c>
      <c r="D14" s="546"/>
      <c r="E14" s="546"/>
    </row>
    <row r="15" spans="1:5" ht="24">
      <c r="A15" s="132"/>
      <c r="B15" s="133"/>
      <c r="C15" s="546">
        <v>1</v>
      </c>
      <c r="D15" s="546"/>
      <c r="E15" s="546"/>
    </row>
    <row r="16" spans="1:5" ht="24">
      <c r="A16" s="542" t="s">
        <v>52</v>
      </c>
      <c r="B16" s="542"/>
      <c r="C16" s="546">
        <f>SUM(C14:E15)</f>
        <v>2</v>
      </c>
      <c r="D16" s="546"/>
      <c r="E16" s="546"/>
    </row>
    <row r="17" spans="1:5" ht="24">
      <c r="A17" s="196"/>
      <c r="B17" s="196"/>
      <c r="C17" s="197"/>
      <c r="D17" s="197"/>
      <c r="E17" s="197"/>
    </row>
    <row r="18" spans="1:5" ht="24">
      <c r="A18" s="6" t="s">
        <v>203</v>
      </c>
      <c r="C18" s="164">
        <v>2561</v>
      </c>
      <c r="D18" s="164"/>
      <c r="E18" s="164">
        <v>2560</v>
      </c>
    </row>
    <row r="19" spans="2:5" ht="24">
      <c r="B19" s="3" t="s">
        <v>155</v>
      </c>
      <c r="C19" s="66">
        <v>1</v>
      </c>
      <c r="E19" s="3">
        <v>1</v>
      </c>
    </row>
    <row r="20" spans="2:3" ht="24">
      <c r="B20" s="3" t="s">
        <v>147</v>
      </c>
      <c r="C20" s="66"/>
    </row>
    <row r="21" spans="2:5" ht="24.75" thickBot="1">
      <c r="B21" s="130" t="s">
        <v>52</v>
      </c>
      <c r="C21" s="67">
        <f>SUM(C19:C20)</f>
        <v>1</v>
      </c>
      <c r="E21" s="67">
        <f>SUM(E19:E20)</f>
        <v>1</v>
      </c>
    </row>
    <row r="22" ht="24.75" thickTop="1"/>
    <row r="23" spans="1:5" ht="24">
      <c r="A23" s="6" t="s">
        <v>156</v>
      </c>
      <c r="C23" s="97">
        <v>2561</v>
      </c>
      <c r="D23" s="97"/>
      <c r="E23" s="164">
        <v>2560</v>
      </c>
    </row>
    <row r="24" spans="2:5" ht="24">
      <c r="B24" s="3" t="s">
        <v>157</v>
      </c>
      <c r="C24" s="66">
        <v>1</v>
      </c>
      <c r="E24" s="3">
        <v>1</v>
      </c>
    </row>
    <row r="25" spans="2:5" ht="24">
      <c r="B25" s="3" t="s">
        <v>158</v>
      </c>
      <c r="C25" s="66">
        <v>1</v>
      </c>
      <c r="E25" s="3">
        <v>1</v>
      </c>
    </row>
    <row r="26" spans="2:3" ht="24">
      <c r="B26" s="3" t="s">
        <v>147</v>
      </c>
      <c r="C26" s="66"/>
    </row>
    <row r="27" spans="2:5" ht="24.75" thickBot="1">
      <c r="B27" s="130" t="s">
        <v>52</v>
      </c>
      <c r="C27" s="67">
        <f>SUM(C24:C26)</f>
        <v>2</v>
      </c>
      <c r="E27" s="67">
        <f>SUM(E24:E26)</f>
        <v>2</v>
      </c>
    </row>
    <row r="28" ht="24.75" thickTop="1"/>
  </sheetData>
  <sheetProtection/>
  <mergeCells count="13">
    <mergeCell ref="A10:B10"/>
    <mergeCell ref="C10:E10"/>
    <mergeCell ref="C13:E13"/>
    <mergeCell ref="C14:E14"/>
    <mergeCell ref="C15:E15"/>
    <mergeCell ref="A16:B16"/>
    <mergeCell ref="C16:E16"/>
    <mergeCell ref="A1:E1"/>
    <mergeCell ref="A2:E2"/>
    <mergeCell ref="A3:E3"/>
    <mergeCell ref="C7:E7"/>
    <mergeCell ref="C8:E8"/>
    <mergeCell ref="C9:E9"/>
  </mergeCells>
  <printOptions/>
  <pageMargins left="0.11811023622047245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9"/>
  <sheetViews>
    <sheetView view="pageBreakPreview" zoomScale="91" zoomScaleSheetLayoutView="91" zoomScalePageLayoutView="0" workbookViewId="0" topLeftCell="A61">
      <selection activeCell="C101" sqref="C101"/>
    </sheetView>
  </sheetViews>
  <sheetFormatPr defaultColWidth="9.00390625" defaultRowHeight="15"/>
  <cols>
    <col min="1" max="1" width="12.00390625" style="3" customWidth="1"/>
    <col min="2" max="2" width="15.28125" style="3" customWidth="1"/>
    <col min="3" max="3" width="16.421875" style="3" customWidth="1"/>
    <col min="4" max="4" width="18.57421875" style="3" customWidth="1"/>
    <col min="5" max="5" width="13.8515625" style="3" customWidth="1"/>
    <col min="6" max="6" width="37.7109375" style="3" customWidth="1"/>
    <col min="7" max="7" width="15.8515625" style="3" customWidth="1"/>
    <col min="8" max="16384" width="9.00390625" style="3" customWidth="1"/>
  </cols>
  <sheetData>
    <row r="1" spans="1:7" ht="24">
      <c r="A1" s="535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5"/>
      <c r="C1" s="535"/>
      <c r="D1" s="535"/>
      <c r="E1" s="535"/>
      <c r="F1" s="535"/>
      <c r="G1" s="535"/>
    </row>
    <row r="2" spans="1:7" ht="24">
      <c r="A2" s="535" t="s">
        <v>50</v>
      </c>
      <c r="B2" s="535"/>
      <c r="C2" s="535"/>
      <c r="D2" s="535"/>
      <c r="E2" s="535"/>
      <c r="F2" s="535"/>
      <c r="G2" s="535"/>
    </row>
    <row r="3" spans="1:7" ht="24">
      <c r="A3" s="535" t="s">
        <v>152</v>
      </c>
      <c r="B3" s="535"/>
      <c r="C3" s="535"/>
      <c r="D3" s="535"/>
      <c r="E3" s="535"/>
      <c r="F3" s="535"/>
      <c r="G3" s="535"/>
    </row>
    <row r="4" ht="10.5" customHeight="1"/>
    <row r="5" ht="24">
      <c r="A5" s="6" t="s">
        <v>1290</v>
      </c>
    </row>
    <row r="6" ht="21.75" customHeight="1">
      <c r="A6" s="6" t="s">
        <v>138</v>
      </c>
    </row>
    <row r="7" spans="1:7" ht="24">
      <c r="A7" s="321" t="s">
        <v>60</v>
      </c>
      <c r="B7" s="321" t="s">
        <v>61</v>
      </c>
      <c r="C7" s="321" t="s">
        <v>62</v>
      </c>
      <c r="D7" s="321" t="s">
        <v>63</v>
      </c>
      <c r="E7" s="321" t="s">
        <v>64</v>
      </c>
      <c r="F7" s="321" t="s">
        <v>65</v>
      </c>
      <c r="G7" s="321" t="s">
        <v>20</v>
      </c>
    </row>
    <row r="8" spans="1:7" ht="22.5" customHeight="1">
      <c r="A8" s="338" t="s">
        <v>133</v>
      </c>
      <c r="B8" s="338" t="s">
        <v>245</v>
      </c>
      <c r="C8" s="338" t="s">
        <v>262</v>
      </c>
      <c r="D8" s="338" t="s">
        <v>40</v>
      </c>
      <c r="E8" s="338" t="s">
        <v>266</v>
      </c>
      <c r="F8" s="339" t="s">
        <v>1101</v>
      </c>
      <c r="G8" s="10">
        <v>230000</v>
      </c>
    </row>
    <row r="9" spans="1:7" ht="22.5" customHeight="1">
      <c r="A9" s="340"/>
      <c r="B9" s="340"/>
      <c r="C9" s="340" t="s">
        <v>263</v>
      </c>
      <c r="D9" s="340"/>
      <c r="E9" s="341" t="s">
        <v>267</v>
      </c>
      <c r="F9" s="342" t="s">
        <v>1102</v>
      </c>
      <c r="G9" s="340"/>
    </row>
    <row r="10" spans="1:7" ht="22.5" customHeight="1">
      <c r="A10" s="340"/>
      <c r="B10" s="340"/>
      <c r="C10" s="340"/>
      <c r="D10" s="340"/>
      <c r="E10" s="340"/>
      <c r="F10" s="340"/>
      <c r="G10" s="340"/>
    </row>
    <row r="11" spans="1:7" ht="22.5" customHeight="1">
      <c r="A11" s="340" t="s">
        <v>133</v>
      </c>
      <c r="B11" s="340" t="s">
        <v>245</v>
      </c>
      <c r="C11" s="340" t="s">
        <v>262</v>
      </c>
      <c r="D11" s="340" t="s">
        <v>40</v>
      </c>
      <c r="E11" s="340" t="s">
        <v>266</v>
      </c>
      <c r="F11" s="342" t="s">
        <v>1101</v>
      </c>
      <c r="G11" s="344">
        <v>352000</v>
      </c>
    </row>
    <row r="12" spans="1:7" ht="22.5" customHeight="1">
      <c r="A12" s="340"/>
      <c r="B12" s="340"/>
      <c r="C12" s="340" t="s">
        <v>263</v>
      </c>
      <c r="D12" s="340"/>
      <c r="E12" s="341" t="s">
        <v>267</v>
      </c>
      <c r="F12" s="342" t="s">
        <v>1103</v>
      </c>
      <c r="G12" s="340"/>
    </row>
    <row r="13" spans="1:7" ht="22.5" customHeight="1">
      <c r="A13" s="83"/>
      <c r="B13" s="340"/>
      <c r="C13" s="340"/>
      <c r="D13" s="340"/>
      <c r="E13" s="343"/>
      <c r="F13" s="346"/>
      <c r="G13" s="11"/>
    </row>
    <row r="14" spans="1:7" ht="22.5" customHeight="1">
      <c r="A14" s="340" t="s">
        <v>133</v>
      </c>
      <c r="B14" s="340" t="s">
        <v>245</v>
      </c>
      <c r="C14" s="340" t="s">
        <v>262</v>
      </c>
      <c r="D14" s="340" t="s">
        <v>40</v>
      </c>
      <c r="E14" s="340" t="s">
        <v>266</v>
      </c>
      <c r="F14" s="342" t="s">
        <v>1101</v>
      </c>
      <c r="G14" s="11">
        <v>353000</v>
      </c>
    </row>
    <row r="15" spans="1:7" ht="22.5" customHeight="1">
      <c r="A15" s="340"/>
      <c r="B15" s="340"/>
      <c r="C15" s="340" t="s">
        <v>263</v>
      </c>
      <c r="D15" s="340"/>
      <c r="E15" s="341" t="s">
        <v>267</v>
      </c>
      <c r="F15" s="345" t="s">
        <v>1104</v>
      </c>
      <c r="G15" s="11"/>
    </row>
    <row r="16" spans="1:7" ht="22.5" customHeight="1">
      <c r="A16" s="340"/>
      <c r="B16" s="340"/>
      <c r="C16" s="340"/>
      <c r="D16" s="340"/>
      <c r="E16" s="341"/>
      <c r="F16" s="345"/>
      <c r="G16" s="11"/>
    </row>
    <row r="17" spans="1:7" ht="22.5" customHeight="1">
      <c r="A17" s="340" t="s">
        <v>133</v>
      </c>
      <c r="B17" s="340" t="s">
        <v>245</v>
      </c>
      <c r="C17" s="340" t="s">
        <v>265</v>
      </c>
      <c r="D17" s="340" t="s">
        <v>40</v>
      </c>
      <c r="E17" s="340" t="s">
        <v>266</v>
      </c>
      <c r="F17" s="342" t="s">
        <v>1105</v>
      </c>
      <c r="G17" s="11">
        <v>197000</v>
      </c>
    </row>
    <row r="18" spans="1:7" ht="22.5" customHeight="1">
      <c r="A18" s="340"/>
      <c r="B18" s="340"/>
      <c r="C18" s="340"/>
      <c r="D18" s="340"/>
      <c r="E18" s="341" t="s">
        <v>267</v>
      </c>
      <c r="F18" s="342" t="s">
        <v>1106</v>
      </c>
      <c r="G18" s="340"/>
    </row>
    <row r="19" spans="1:7" ht="22.5" customHeight="1">
      <c r="A19" s="340"/>
      <c r="B19" s="340"/>
      <c r="C19" s="340"/>
      <c r="D19" s="340"/>
      <c r="E19" s="343"/>
      <c r="F19" s="342"/>
      <c r="G19" s="340"/>
    </row>
    <row r="20" spans="1:7" ht="22.5" customHeight="1">
      <c r="A20" s="340" t="s">
        <v>133</v>
      </c>
      <c r="B20" s="340" t="s">
        <v>245</v>
      </c>
      <c r="C20" s="340" t="s">
        <v>265</v>
      </c>
      <c r="D20" s="340" t="s">
        <v>40</v>
      </c>
      <c r="E20" s="340" t="s">
        <v>266</v>
      </c>
      <c r="F20" s="342" t="s">
        <v>1107</v>
      </c>
      <c r="G20" s="344">
        <v>64000</v>
      </c>
    </row>
    <row r="21" spans="1:7" ht="22.5" customHeight="1">
      <c r="A21" s="340"/>
      <c r="B21" s="340"/>
      <c r="C21" s="340"/>
      <c r="D21" s="340"/>
      <c r="E21" s="341" t="s">
        <v>267</v>
      </c>
      <c r="F21" s="345" t="s">
        <v>1108</v>
      </c>
      <c r="G21" s="340"/>
    </row>
    <row r="22" spans="1:7" ht="22.5" customHeight="1">
      <c r="A22" s="83"/>
      <c r="B22" s="340"/>
      <c r="C22" s="340"/>
      <c r="D22" s="340"/>
      <c r="E22" s="343"/>
      <c r="F22" s="345"/>
      <c r="G22" s="11"/>
    </row>
    <row r="23" spans="1:7" ht="22.5" customHeight="1">
      <c r="A23" s="340" t="s">
        <v>133</v>
      </c>
      <c r="B23" s="340" t="s">
        <v>245</v>
      </c>
      <c r="C23" s="340" t="s">
        <v>265</v>
      </c>
      <c r="D23" s="340" t="s">
        <v>40</v>
      </c>
      <c r="E23" s="340" t="s">
        <v>266</v>
      </c>
      <c r="F23" s="345" t="s">
        <v>1109</v>
      </c>
      <c r="G23" s="11">
        <v>272000</v>
      </c>
    </row>
    <row r="24" spans="1:7" ht="22.5" customHeight="1">
      <c r="A24" s="340"/>
      <c r="B24" s="340"/>
      <c r="C24" s="340"/>
      <c r="D24" s="340"/>
      <c r="E24" s="341" t="s">
        <v>267</v>
      </c>
      <c r="F24" s="345" t="s">
        <v>1110</v>
      </c>
      <c r="G24" s="11"/>
    </row>
    <row r="25" spans="1:7" ht="24.75" thickBot="1">
      <c r="A25" s="441"/>
      <c r="B25" s="315"/>
      <c r="C25" s="315"/>
      <c r="D25" s="315"/>
      <c r="E25" s="315"/>
      <c r="F25" s="401" t="s">
        <v>1259</v>
      </c>
      <c r="G25" s="74">
        <f>SUM(G8:G24)</f>
        <v>1468000</v>
      </c>
    </row>
    <row r="26" ht="24.75" thickTop="1">
      <c r="A26" s="6" t="s">
        <v>1290</v>
      </c>
    </row>
    <row r="27" ht="21.75" customHeight="1">
      <c r="A27" s="6" t="s">
        <v>138</v>
      </c>
    </row>
    <row r="28" spans="1:7" ht="24">
      <c r="A28" s="321" t="s">
        <v>60</v>
      </c>
      <c r="B28" s="321" t="s">
        <v>61</v>
      </c>
      <c r="C28" s="321" t="s">
        <v>62</v>
      </c>
      <c r="D28" s="321" t="s">
        <v>63</v>
      </c>
      <c r="E28" s="321" t="s">
        <v>64</v>
      </c>
      <c r="F28" s="321" t="s">
        <v>65</v>
      </c>
      <c r="G28" s="321" t="s">
        <v>20</v>
      </c>
    </row>
    <row r="29" spans="1:7" ht="24">
      <c r="A29" s="312"/>
      <c r="B29" s="312"/>
      <c r="C29" s="312"/>
      <c r="D29" s="312"/>
      <c r="E29" s="312"/>
      <c r="F29" s="402" t="s">
        <v>310</v>
      </c>
      <c r="G29" s="349">
        <v>1468000</v>
      </c>
    </row>
    <row r="30" spans="1:7" ht="22.5" customHeight="1">
      <c r="A30" s="340" t="s">
        <v>133</v>
      </c>
      <c r="B30" s="340" t="s">
        <v>245</v>
      </c>
      <c r="C30" s="340" t="s">
        <v>262</v>
      </c>
      <c r="D30" s="340" t="s">
        <v>40</v>
      </c>
      <c r="E30" s="340" t="s">
        <v>266</v>
      </c>
      <c r="F30" s="342" t="s">
        <v>1111</v>
      </c>
      <c r="G30" s="11">
        <v>78000</v>
      </c>
    </row>
    <row r="31" spans="1:7" ht="22.5" customHeight="1">
      <c r="A31" s="340"/>
      <c r="B31" s="340"/>
      <c r="C31" s="340" t="s">
        <v>263</v>
      </c>
      <c r="D31" s="340"/>
      <c r="E31" s="341" t="s">
        <v>267</v>
      </c>
      <c r="F31" s="342"/>
      <c r="G31" s="340"/>
    </row>
    <row r="32" spans="1:7" ht="22.5" customHeight="1">
      <c r="A32" s="340"/>
      <c r="B32" s="340"/>
      <c r="C32" s="340"/>
      <c r="D32" s="340"/>
      <c r="E32" s="343"/>
      <c r="F32" s="342"/>
      <c r="G32" s="340"/>
    </row>
    <row r="33" spans="1:7" ht="24">
      <c r="A33" s="340" t="s">
        <v>133</v>
      </c>
      <c r="B33" s="340" t="s">
        <v>245</v>
      </c>
      <c r="C33" s="340" t="s">
        <v>262</v>
      </c>
      <c r="D33" s="340" t="s">
        <v>40</v>
      </c>
      <c r="E33" s="340" t="s">
        <v>266</v>
      </c>
      <c r="F33" s="342" t="s">
        <v>1112</v>
      </c>
      <c r="G33" s="344">
        <v>20400</v>
      </c>
    </row>
    <row r="34" spans="1:7" ht="22.5" customHeight="1">
      <c r="A34" s="340"/>
      <c r="B34" s="340"/>
      <c r="C34" s="340" t="s">
        <v>263</v>
      </c>
      <c r="D34" s="340"/>
      <c r="E34" s="341" t="s">
        <v>267</v>
      </c>
      <c r="F34" s="342"/>
      <c r="G34" s="340"/>
    </row>
    <row r="35" spans="1:7" ht="22.5" customHeight="1">
      <c r="A35" s="83"/>
      <c r="B35" s="340"/>
      <c r="C35" s="340"/>
      <c r="D35" s="340"/>
      <c r="E35" s="343"/>
      <c r="F35" s="345"/>
      <c r="G35" s="11"/>
    </row>
    <row r="36" spans="1:7" ht="22.5" customHeight="1">
      <c r="A36" s="340" t="s">
        <v>133</v>
      </c>
      <c r="B36" s="340" t="s">
        <v>245</v>
      </c>
      <c r="C36" s="340" t="s">
        <v>262</v>
      </c>
      <c r="D36" s="340" t="s">
        <v>40</v>
      </c>
      <c r="E36" s="340" t="s">
        <v>266</v>
      </c>
      <c r="F36" s="345" t="s">
        <v>1113</v>
      </c>
      <c r="G36" s="11">
        <v>208000</v>
      </c>
    </row>
    <row r="37" spans="1:7" ht="22.5" customHeight="1">
      <c r="A37" s="340"/>
      <c r="B37" s="340"/>
      <c r="C37" s="340" t="s">
        <v>263</v>
      </c>
      <c r="D37" s="340"/>
      <c r="E37" s="341" t="s">
        <v>267</v>
      </c>
      <c r="F37" s="345" t="s">
        <v>1114</v>
      </c>
      <c r="G37" s="11"/>
    </row>
    <row r="38" spans="1:7" ht="22.5" customHeight="1">
      <c r="A38" s="340"/>
      <c r="B38" s="340"/>
      <c r="C38" s="340"/>
      <c r="D38" s="340"/>
      <c r="E38" s="341"/>
      <c r="F38" s="345"/>
      <c r="G38" s="11"/>
    </row>
    <row r="39" spans="1:7" ht="22.5" customHeight="1">
      <c r="A39" s="340" t="s">
        <v>133</v>
      </c>
      <c r="B39" s="340" t="s">
        <v>245</v>
      </c>
      <c r="C39" s="340" t="s">
        <v>262</v>
      </c>
      <c r="D39" s="340" t="s">
        <v>40</v>
      </c>
      <c r="E39" s="340" t="s">
        <v>266</v>
      </c>
      <c r="F39" s="345" t="s">
        <v>1115</v>
      </c>
      <c r="G39" s="11">
        <v>92000</v>
      </c>
    </row>
    <row r="40" spans="1:7" ht="22.5" customHeight="1">
      <c r="A40" s="340"/>
      <c r="B40" s="340"/>
      <c r="C40" s="340" t="s">
        <v>263</v>
      </c>
      <c r="D40" s="340"/>
      <c r="E40" s="341" t="s">
        <v>267</v>
      </c>
      <c r="F40" s="345"/>
      <c r="G40" s="11"/>
    </row>
    <row r="41" spans="1:7" ht="22.5" customHeight="1">
      <c r="A41" s="340"/>
      <c r="B41" s="340"/>
      <c r="C41" s="340"/>
      <c r="D41" s="340"/>
      <c r="E41" s="341"/>
      <c r="F41" s="345"/>
      <c r="G41" s="11"/>
    </row>
    <row r="42" spans="1:7" ht="22.5" customHeight="1">
      <c r="A42" s="340" t="s">
        <v>133</v>
      </c>
      <c r="B42" s="340" t="s">
        <v>245</v>
      </c>
      <c r="C42" s="340" t="s">
        <v>262</v>
      </c>
      <c r="D42" s="340" t="s">
        <v>40</v>
      </c>
      <c r="E42" s="340" t="s">
        <v>266</v>
      </c>
      <c r="F42" s="342" t="s">
        <v>1116</v>
      </c>
      <c r="G42" s="11">
        <v>134000</v>
      </c>
    </row>
    <row r="43" spans="1:7" ht="22.5" customHeight="1">
      <c r="A43" s="340"/>
      <c r="B43" s="340"/>
      <c r="C43" s="340" t="s">
        <v>263</v>
      </c>
      <c r="D43" s="340"/>
      <c r="E43" s="341" t="s">
        <v>267</v>
      </c>
      <c r="F43" s="342"/>
      <c r="G43" s="340"/>
    </row>
    <row r="44" spans="1:7" ht="24.75" thickBot="1">
      <c r="A44" s="303"/>
      <c r="B44" s="303"/>
      <c r="C44" s="303"/>
      <c r="D44" s="303"/>
      <c r="E44" s="303"/>
      <c r="F44" s="404" t="s">
        <v>1259</v>
      </c>
      <c r="G44" s="74">
        <f>SUM(G29:G43)</f>
        <v>2000400</v>
      </c>
    </row>
    <row r="45" ht="24.75" thickTop="1"/>
    <row r="48" ht="10.5" customHeight="1"/>
    <row r="49" ht="24">
      <c r="A49" s="6" t="s">
        <v>1290</v>
      </c>
    </row>
    <row r="50" ht="9" customHeight="1">
      <c r="A50" s="6"/>
    </row>
    <row r="51" ht="21.75" customHeight="1">
      <c r="A51" s="6" t="s">
        <v>138</v>
      </c>
    </row>
    <row r="52" spans="1:7" ht="24">
      <c r="A52" s="321" t="s">
        <v>60</v>
      </c>
      <c r="B52" s="321" t="s">
        <v>61</v>
      </c>
      <c r="C52" s="321" t="s">
        <v>62</v>
      </c>
      <c r="D52" s="321" t="s">
        <v>63</v>
      </c>
      <c r="E52" s="321" t="s">
        <v>64</v>
      </c>
      <c r="F52" s="321" t="s">
        <v>65</v>
      </c>
      <c r="G52" s="321" t="s">
        <v>20</v>
      </c>
    </row>
    <row r="53" spans="1:7" ht="24">
      <c r="A53" s="312"/>
      <c r="B53" s="312"/>
      <c r="C53" s="312"/>
      <c r="D53" s="312"/>
      <c r="E53" s="312"/>
      <c r="F53" s="402" t="s">
        <v>310</v>
      </c>
      <c r="G53" s="349">
        <v>2000400</v>
      </c>
    </row>
    <row r="54" spans="1:7" ht="22.5" customHeight="1">
      <c r="A54" s="340" t="s">
        <v>133</v>
      </c>
      <c r="B54" s="340" t="s">
        <v>256</v>
      </c>
      <c r="C54" s="340" t="s">
        <v>256</v>
      </c>
      <c r="D54" s="340" t="s">
        <v>35</v>
      </c>
      <c r="E54" s="340" t="s">
        <v>35</v>
      </c>
      <c r="F54" s="342" t="s">
        <v>1117</v>
      </c>
      <c r="G54" s="344">
        <v>310100</v>
      </c>
    </row>
    <row r="55" spans="1:7" ht="22.5" customHeight="1">
      <c r="A55" s="340"/>
      <c r="B55" s="340"/>
      <c r="C55" s="340"/>
      <c r="D55" s="340" t="s">
        <v>268</v>
      </c>
      <c r="E55" s="341"/>
      <c r="F55" s="346" t="s">
        <v>1118</v>
      </c>
      <c r="G55" s="340"/>
    </row>
    <row r="56" spans="1:7" ht="22.5" customHeight="1">
      <c r="A56" s="83"/>
      <c r="B56" s="340"/>
      <c r="C56" s="340"/>
      <c r="D56" s="340"/>
      <c r="E56" s="341"/>
      <c r="F56" s="346" t="s">
        <v>1119</v>
      </c>
      <c r="G56" s="11"/>
    </row>
    <row r="57" spans="1:7" ht="24">
      <c r="A57" s="340"/>
      <c r="B57" s="340"/>
      <c r="C57" s="340"/>
      <c r="D57" s="340"/>
      <c r="E57" s="340"/>
      <c r="F57" s="340"/>
      <c r="G57" s="11"/>
    </row>
    <row r="58" spans="1:7" ht="24">
      <c r="A58" s="340" t="s">
        <v>133</v>
      </c>
      <c r="B58" s="340" t="s">
        <v>256</v>
      </c>
      <c r="C58" s="340" t="s">
        <v>257</v>
      </c>
      <c r="D58" s="340" t="s">
        <v>35</v>
      </c>
      <c r="E58" s="340" t="s">
        <v>35</v>
      </c>
      <c r="F58" s="342" t="s">
        <v>1117</v>
      </c>
      <c r="G58" s="344">
        <v>122990</v>
      </c>
    </row>
    <row r="59" spans="1:7" ht="24">
      <c r="A59" s="340"/>
      <c r="B59" s="340"/>
      <c r="C59" s="340"/>
      <c r="D59" s="340" t="s">
        <v>268</v>
      </c>
      <c r="E59" s="341"/>
      <c r="F59" s="346" t="s">
        <v>1118</v>
      </c>
      <c r="G59" s="11"/>
    </row>
    <row r="60" spans="1:7" ht="22.5" customHeight="1">
      <c r="A60" s="340"/>
      <c r="B60" s="340"/>
      <c r="C60" s="340"/>
      <c r="D60" s="340"/>
      <c r="E60" s="341"/>
      <c r="F60" s="346" t="s">
        <v>1119</v>
      </c>
      <c r="G60" s="11"/>
    </row>
    <row r="61" spans="1:7" ht="22.5" customHeight="1">
      <c r="A61" s="340"/>
      <c r="B61" s="340"/>
      <c r="C61" s="340"/>
      <c r="D61" s="340"/>
      <c r="E61" s="341"/>
      <c r="F61" s="346"/>
      <c r="G61" s="11"/>
    </row>
    <row r="62" spans="1:7" ht="22.5" customHeight="1">
      <c r="A62" s="340" t="s">
        <v>133</v>
      </c>
      <c r="B62" s="340" t="s">
        <v>112</v>
      </c>
      <c r="C62" s="340" t="s">
        <v>256</v>
      </c>
      <c r="D62" s="340" t="s">
        <v>35</v>
      </c>
      <c r="E62" s="340" t="s">
        <v>35</v>
      </c>
      <c r="F62" s="342" t="s">
        <v>1117</v>
      </c>
      <c r="G62" s="11">
        <v>76600</v>
      </c>
    </row>
    <row r="63" spans="1:7" ht="22.5" customHeight="1">
      <c r="A63" s="340"/>
      <c r="B63" s="340"/>
      <c r="C63" s="340" t="s">
        <v>269</v>
      </c>
      <c r="D63" s="340" t="s">
        <v>268</v>
      </c>
      <c r="E63" s="341"/>
      <c r="F63" s="346" t="s">
        <v>1118</v>
      </c>
      <c r="G63" s="11"/>
    </row>
    <row r="64" spans="1:7" ht="22.5" customHeight="1">
      <c r="A64" s="340"/>
      <c r="B64" s="340"/>
      <c r="C64" s="340"/>
      <c r="D64" s="340"/>
      <c r="E64" s="341"/>
      <c r="F64" s="346" t="s">
        <v>1119</v>
      </c>
      <c r="G64" s="11"/>
    </row>
    <row r="65" spans="1:7" ht="24">
      <c r="A65" s="70"/>
      <c r="B65" s="70"/>
      <c r="C65" s="347"/>
      <c r="D65" s="70"/>
      <c r="E65" s="347"/>
      <c r="F65" s="348"/>
      <c r="G65" s="12"/>
    </row>
    <row r="66" spans="1:7" ht="24.75" thickBot="1">
      <c r="A66" s="442"/>
      <c r="B66" s="442"/>
      <c r="C66" s="442"/>
      <c r="D66" s="442"/>
      <c r="E66" s="442"/>
      <c r="F66" s="404" t="s">
        <v>1259</v>
      </c>
      <c r="G66" s="74">
        <f>SUM(G53:G65)</f>
        <v>2510090</v>
      </c>
    </row>
    <row r="67" spans="1:7" ht="24.75" thickTop="1">
      <c r="A67" s="307"/>
      <c r="B67" s="307"/>
      <c r="C67" s="307"/>
      <c r="D67" s="307"/>
      <c r="E67" s="307"/>
      <c r="F67" s="307"/>
      <c r="G67" s="88"/>
    </row>
    <row r="68" spans="1:7" ht="24">
      <c r="A68" s="307"/>
      <c r="B68" s="307"/>
      <c r="C68" s="307"/>
      <c r="D68" s="307"/>
      <c r="E68" s="307"/>
      <c r="F68" s="307"/>
      <c r="G68" s="88"/>
    </row>
    <row r="69" spans="1:7" ht="24">
      <c r="A69" s="307"/>
      <c r="B69" s="307"/>
      <c r="C69" s="307"/>
      <c r="D69" s="307"/>
      <c r="E69" s="307"/>
      <c r="F69" s="307"/>
      <c r="G69" s="88"/>
    </row>
    <row r="70" spans="1:7" ht="24">
      <c r="A70" s="307"/>
      <c r="B70" s="307"/>
      <c r="C70" s="307"/>
      <c r="D70" s="307"/>
      <c r="E70" s="307"/>
      <c r="F70" s="307"/>
      <c r="G70" s="88"/>
    </row>
    <row r="71" spans="1:7" ht="24">
      <c r="A71" s="307"/>
      <c r="B71" s="307"/>
      <c r="C71" s="307"/>
      <c r="D71" s="307"/>
      <c r="E71" s="307"/>
      <c r="F71" s="307"/>
      <c r="G71" s="88"/>
    </row>
    <row r="72" ht="24">
      <c r="A72" s="6" t="s">
        <v>1290</v>
      </c>
    </row>
    <row r="73" ht="9" customHeight="1">
      <c r="A73" s="6"/>
    </row>
    <row r="74" ht="21.75" customHeight="1">
      <c r="A74" s="6" t="s">
        <v>138</v>
      </c>
    </row>
    <row r="75" spans="1:7" ht="24">
      <c r="A75" s="321" t="s">
        <v>60</v>
      </c>
      <c r="B75" s="321" t="s">
        <v>61</v>
      </c>
      <c r="C75" s="321" t="s">
        <v>62</v>
      </c>
      <c r="D75" s="321" t="s">
        <v>63</v>
      </c>
      <c r="E75" s="321" t="s">
        <v>64</v>
      </c>
      <c r="F75" s="321" t="s">
        <v>65</v>
      </c>
      <c r="G75" s="321" t="s">
        <v>20</v>
      </c>
    </row>
    <row r="76" spans="1:7" ht="24">
      <c r="A76" s="508"/>
      <c r="B76" s="508"/>
      <c r="C76" s="508"/>
      <c r="D76" s="508"/>
      <c r="E76" s="508"/>
      <c r="F76" s="402" t="s">
        <v>310</v>
      </c>
      <c r="G76" s="349">
        <v>2510090</v>
      </c>
    </row>
    <row r="77" spans="1:7" ht="22.5" customHeight="1">
      <c r="A77" s="340" t="s">
        <v>133</v>
      </c>
      <c r="B77" s="340" t="s">
        <v>112</v>
      </c>
      <c r="C77" s="340" t="s">
        <v>256</v>
      </c>
      <c r="D77" s="340" t="s">
        <v>35</v>
      </c>
      <c r="E77" s="340" t="s">
        <v>35</v>
      </c>
      <c r="F77" s="342" t="s">
        <v>1117</v>
      </c>
      <c r="G77" s="344">
        <v>65300</v>
      </c>
    </row>
    <row r="78" spans="1:7" ht="24">
      <c r="A78" s="340"/>
      <c r="B78" s="340"/>
      <c r="C78" s="340" t="s">
        <v>269</v>
      </c>
      <c r="D78" s="340" t="s">
        <v>268</v>
      </c>
      <c r="E78" s="341"/>
      <c r="F78" s="346" t="s">
        <v>1118</v>
      </c>
      <c r="G78" s="340"/>
    </row>
    <row r="79" spans="1:7" ht="24">
      <c r="A79" s="83"/>
      <c r="B79" s="340"/>
      <c r="C79" s="340"/>
      <c r="D79" s="340"/>
      <c r="E79" s="341"/>
      <c r="F79" s="346" t="s">
        <v>1119</v>
      </c>
      <c r="G79" s="11"/>
    </row>
    <row r="80" spans="1:7" ht="22.5" customHeight="1">
      <c r="A80" s="340"/>
      <c r="B80" s="340"/>
      <c r="C80" s="340"/>
      <c r="D80" s="340"/>
      <c r="E80" s="341"/>
      <c r="F80" s="341"/>
      <c r="G80" s="11"/>
    </row>
    <row r="81" spans="1:7" ht="22.5" customHeight="1">
      <c r="A81" s="340" t="s">
        <v>133</v>
      </c>
      <c r="B81" s="340" t="s">
        <v>112</v>
      </c>
      <c r="C81" s="340" t="s">
        <v>270</v>
      </c>
      <c r="D81" s="340" t="s">
        <v>35</v>
      </c>
      <c r="E81" s="340" t="s">
        <v>35</v>
      </c>
      <c r="F81" s="342" t="s">
        <v>1117</v>
      </c>
      <c r="G81" s="11">
        <v>79270</v>
      </c>
    </row>
    <row r="82" spans="1:7" ht="24">
      <c r="A82" s="340"/>
      <c r="B82" s="340"/>
      <c r="C82" s="340" t="s">
        <v>271</v>
      </c>
      <c r="D82" s="340" t="s">
        <v>268</v>
      </c>
      <c r="E82" s="341"/>
      <c r="F82" s="346" t="s">
        <v>1118</v>
      </c>
      <c r="G82" s="11"/>
    </row>
    <row r="83" spans="1:7" ht="24">
      <c r="A83" s="83"/>
      <c r="B83" s="340"/>
      <c r="C83" s="340"/>
      <c r="D83" s="340"/>
      <c r="E83" s="341"/>
      <c r="F83" s="346" t="s">
        <v>1119</v>
      </c>
      <c r="G83" s="11"/>
    </row>
    <row r="84" spans="1:7" ht="24">
      <c r="A84" s="83"/>
      <c r="B84" s="340"/>
      <c r="C84" s="340"/>
      <c r="D84" s="340"/>
      <c r="E84" s="341"/>
      <c r="F84" s="346"/>
      <c r="G84" s="11"/>
    </row>
    <row r="85" spans="1:7" ht="24">
      <c r="A85" s="83"/>
      <c r="B85" s="340"/>
      <c r="C85" s="340"/>
      <c r="D85" s="340"/>
      <c r="E85" s="341"/>
      <c r="F85" s="346"/>
      <c r="G85" s="11"/>
    </row>
    <row r="86" spans="1:7" ht="24">
      <c r="A86" s="83"/>
      <c r="B86" s="340"/>
      <c r="C86" s="340"/>
      <c r="D86" s="340"/>
      <c r="E86" s="341"/>
      <c r="F86" s="346"/>
      <c r="G86" s="11"/>
    </row>
    <row r="87" spans="1:7" ht="24">
      <c r="A87" s="340"/>
      <c r="B87" s="340"/>
      <c r="C87" s="340"/>
      <c r="D87" s="340"/>
      <c r="E87" s="340"/>
      <c r="F87" s="340"/>
      <c r="G87" s="11"/>
    </row>
    <row r="88" spans="1:7" ht="24">
      <c r="A88" s="340"/>
      <c r="B88" s="340"/>
      <c r="C88" s="340"/>
      <c r="D88" s="340"/>
      <c r="E88" s="341"/>
      <c r="F88" s="341"/>
      <c r="G88" s="11"/>
    </row>
    <row r="89" spans="1:7" ht="24">
      <c r="A89" s="340"/>
      <c r="B89" s="340"/>
      <c r="C89" s="340"/>
      <c r="D89" s="340"/>
      <c r="E89" s="340"/>
      <c r="F89" s="340"/>
      <c r="G89" s="11"/>
    </row>
    <row r="90" spans="1:7" ht="22.5" customHeight="1">
      <c r="A90" s="340"/>
      <c r="B90" s="340"/>
      <c r="C90" s="340"/>
      <c r="D90" s="340"/>
      <c r="E90" s="341"/>
      <c r="F90" s="341"/>
      <c r="G90" s="11"/>
    </row>
    <row r="91" spans="1:7" ht="24.75" thickBot="1">
      <c r="A91" s="536" t="s">
        <v>52</v>
      </c>
      <c r="B91" s="537"/>
      <c r="C91" s="537"/>
      <c r="D91" s="537"/>
      <c r="E91" s="537"/>
      <c r="F91" s="547"/>
      <c r="G91" s="74">
        <f>SUM(G76:G90)</f>
        <v>2654660</v>
      </c>
    </row>
    <row r="92" ht="24.75" thickTop="1"/>
    <row r="94" ht="24">
      <c r="A94" s="6" t="s">
        <v>1290</v>
      </c>
    </row>
    <row r="95" spans="1:7" ht="24">
      <c r="A95" s="307"/>
      <c r="B95" s="307"/>
      <c r="C95" s="307"/>
      <c r="D95" s="307"/>
      <c r="E95" s="307"/>
      <c r="F95" s="307"/>
      <c r="G95" s="88"/>
    </row>
    <row r="96" ht="21.75" customHeight="1">
      <c r="A96" s="6" t="s">
        <v>154</v>
      </c>
    </row>
    <row r="97" spans="1:7" ht="24">
      <c r="A97" s="321" t="s">
        <v>60</v>
      </c>
      <c r="B97" s="321" t="s">
        <v>61</v>
      </c>
      <c r="C97" s="321" t="s">
        <v>62</v>
      </c>
      <c r="D97" s="321" t="s">
        <v>63</v>
      </c>
      <c r="E97" s="321" t="s">
        <v>64</v>
      </c>
      <c r="F97" s="321" t="s">
        <v>65</v>
      </c>
      <c r="G97" s="321" t="s">
        <v>20</v>
      </c>
    </row>
    <row r="98" spans="1:7" ht="22.5" customHeight="1">
      <c r="A98" s="139" t="s">
        <v>133</v>
      </c>
      <c r="B98" s="139" t="s">
        <v>245</v>
      </c>
      <c r="C98" s="139" t="s">
        <v>246</v>
      </c>
      <c r="D98" s="139" t="s">
        <v>36</v>
      </c>
      <c r="E98" s="139" t="s">
        <v>248</v>
      </c>
      <c r="F98" s="139" t="s">
        <v>252</v>
      </c>
      <c r="G98" s="10">
        <v>52600</v>
      </c>
    </row>
    <row r="99" spans="1:7" ht="22.5" customHeight="1">
      <c r="A99" s="83"/>
      <c r="B99" s="83"/>
      <c r="C99" s="343" t="s">
        <v>247</v>
      </c>
      <c r="D99" s="83"/>
      <c r="E99" s="343" t="s">
        <v>249</v>
      </c>
      <c r="F99" s="83" t="s">
        <v>254</v>
      </c>
      <c r="G99" s="11"/>
    </row>
    <row r="100" spans="1:7" ht="22.5" customHeight="1">
      <c r="A100" s="83"/>
      <c r="B100" s="83"/>
      <c r="C100" s="343"/>
      <c r="D100" s="83"/>
      <c r="E100" s="343" t="s">
        <v>250</v>
      </c>
      <c r="F100" s="83" t="s">
        <v>253</v>
      </c>
      <c r="G100" s="11"/>
    </row>
    <row r="101" spans="1:7" ht="22.5" customHeight="1">
      <c r="A101" s="83"/>
      <c r="B101" s="83"/>
      <c r="C101" s="343"/>
      <c r="D101" s="83"/>
      <c r="E101" s="343" t="s">
        <v>251</v>
      </c>
      <c r="F101" s="350" t="s">
        <v>255</v>
      </c>
      <c r="G101" s="11"/>
    </row>
    <row r="102" spans="1:7" ht="22.5" customHeight="1">
      <c r="A102" s="83"/>
      <c r="B102" s="83"/>
      <c r="C102" s="343"/>
      <c r="D102" s="83"/>
      <c r="E102" s="343"/>
      <c r="F102" s="345">
        <v>2560</v>
      </c>
      <c r="G102" s="11"/>
    </row>
    <row r="103" spans="1:7" ht="22.5" customHeight="1">
      <c r="A103" s="83"/>
      <c r="B103" s="83"/>
      <c r="C103" s="343"/>
      <c r="D103" s="83"/>
      <c r="E103" s="343"/>
      <c r="F103" s="345"/>
      <c r="G103" s="11"/>
    </row>
    <row r="104" spans="1:7" ht="22.5" customHeight="1">
      <c r="A104" s="83" t="s">
        <v>133</v>
      </c>
      <c r="B104" s="83" t="s">
        <v>256</v>
      </c>
      <c r="C104" s="343" t="s">
        <v>257</v>
      </c>
      <c r="D104" s="83" t="s">
        <v>36</v>
      </c>
      <c r="E104" s="83" t="s">
        <v>248</v>
      </c>
      <c r="F104" s="345" t="s">
        <v>258</v>
      </c>
      <c r="G104" s="11">
        <v>85000</v>
      </c>
    </row>
    <row r="105" spans="1:7" ht="22.5" customHeight="1">
      <c r="A105" s="83"/>
      <c r="B105" s="83"/>
      <c r="C105" s="343"/>
      <c r="D105" s="83"/>
      <c r="E105" s="343" t="s">
        <v>249</v>
      </c>
      <c r="F105" s="345" t="s">
        <v>259</v>
      </c>
      <c r="G105" s="11"/>
    </row>
    <row r="106" spans="1:7" ht="22.5" customHeight="1">
      <c r="A106" s="83"/>
      <c r="B106" s="83"/>
      <c r="C106" s="343"/>
      <c r="D106" s="83"/>
      <c r="E106" s="343" t="s">
        <v>250</v>
      </c>
      <c r="F106" s="345" t="s">
        <v>260</v>
      </c>
      <c r="G106" s="11"/>
    </row>
    <row r="107" spans="1:7" ht="22.5" customHeight="1">
      <c r="A107" s="83"/>
      <c r="B107" s="83"/>
      <c r="C107" s="343"/>
      <c r="D107" s="83"/>
      <c r="E107" s="343" t="s">
        <v>251</v>
      </c>
      <c r="F107" s="345" t="s">
        <v>261</v>
      </c>
      <c r="G107" s="11"/>
    </row>
    <row r="108" spans="1:7" ht="22.5" customHeight="1">
      <c r="A108" s="70"/>
      <c r="B108" s="70"/>
      <c r="C108" s="347"/>
      <c r="D108" s="70"/>
      <c r="E108" s="347"/>
      <c r="F108" s="347"/>
      <c r="G108" s="12"/>
    </row>
    <row r="109" spans="1:7" ht="24.75" thickBot="1">
      <c r="A109" s="536" t="s">
        <v>52</v>
      </c>
      <c r="B109" s="537"/>
      <c r="C109" s="537"/>
      <c r="D109" s="537"/>
      <c r="E109" s="537"/>
      <c r="F109" s="547"/>
      <c r="G109" s="74">
        <f>SUM(G98:G108)</f>
        <v>137600</v>
      </c>
    </row>
    <row r="110" ht="24.75" thickTop="1"/>
    <row r="114" ht="54" customHeight="1"/>
  </sheetData>
  <sheetProtection/>
  <mergeCells count="5">
    <mergeCell ref="A1:G1"/>
    <mergeCell ref="A2:G2"/>
    <mergeCell ref="A3:G3"/>
    <mergeCell ref="A109:F109"/>
    <mergeCell ref="A91:F91"/>
  </mergeCells>
  <printOptions/>
  <pageMargins left="0.5118110236220472" right="0.31496062992125984" top="0.35433070866141736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อารียา ปิยะมาสิกุล</dc:creator>
  <cp:keywords/>
  <dc:description/>
  <cp:lastModifiedBy>Lenovo</cp:lastModifiedBy>
  <cp:lastPrinted>2018-10-30T07:59:39Z</cp:lastPrinted>
  <dcterms:created xsi:type="dcterms:W3CDTF">2015-09-06T08:47:00Z</dcterms:created>
  <dcterms:modified xsi:type="dcterms:W3CDTF">2019-01-26T10:44:23Z</dcterms:modified>
  <cp:category/>
  <cp:version/>
  <cp:contentType/>
  <cp:contentStatus/>
</cp:coreProperties>
</file>